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firstSheet="4" activeTab="6"/>
  </bookViews>
  <sheets>
    <sheet name="д1" sheetId="1" r:id="rId1"/>
    <sheet name="Лист4" sheetId="2" r:id="rId2"/>
    <sheet name="дl1" sheetId="3" r:id="rId3"/>
    <sheet name="д2" sheetId="4" r:id="rId4"/>
    <sheet name="Лист1" sheetId="5" r:id="rId5"/>
    <sheet name="общий зачетК1М" sheetId="6" r:id="rId6"/>
    <sheet name="общий зачёт К1Ж" sheetId="7" r:id="rId7"/>
    <sheet name="общий зачет с1" sheetId="8" r:id="rId8"/>
  </sheets>
  <definedNames/>
  <calcPr fullCalcOnLoad="1"/>
</workbook>
</file>

<file path=xl/sharedStrings.xml><?xml version="1.0" encoding="utf-8"?>
<sst xmlns="http://schemas.openxmlformats.org/spreadsheetml/2006/main" count="269" uniqueCount="88">
  <si>
    <t>Double Fun 2021 день 2</t>
  </si>
  <si>
    <t>К1М</t>
  </si>
  <si>
    <t>Место</t>
  </si>
  <si>
    <t>Номер</t>
  </si>
  <si>
    <t>ФИО</t>
  </si>
  <si>
    <t>Время</t>
  </si>
  <si>
    <t>Штраф</t>
  </si>
  <si>
    <t>Сумма</t>
  </si>
  <si>
    <t>Лучшее</t>
  </si>
  <si>
    <t>Попытка</t>
  </si>
  <si>
    <t>Отставание</t>
  </si>
  <si>
    <t>Смирнов Егор</t>
  </si>
  <si>
    <t>Трифонов Артём</t>
  </si>
  <si>
    <t>Ванин Владислав</t>
  </si>
  <si>
    <t>Букринский Сергей</t>
  </si>
  <si>
    <t>Лурье Семён</t>
  </si>
  <si>
    <t>Платонов Пётр</t>
  </si>
  <si>
    <t>Подобряев Алексей</t>
  </si>
  <si>
    <t>Ермаков Павел</t>
  </si>
  <si>
    <t>Максимов Антон</t>
  </si>
  <si>
    <t>Гончаров Алексей</t>
  </si>
  <si>
    <t>Ляшков Владимир</t>
  </si>
  <si>
    <t>Ромашкин Дмитрий</t>
  </si>
  <si>
    <t>Прусаков Александр</t>
  </si>
  <si>
    <t>Курносов Андрей</t>
  </si>
  <si>
    <t>Пальвелев Артём</t>
  </si>
  <si>
    <t>Огорельцев Антон</t>
  </si>
  <si>
    <t>Шишлин Александр</t>
  </si>
  <si>
    <t>Пантелеев Михаил</t>
  </si>
  <si>
    <t>Колтышев Борис</t>
  </si>
  <si>
    <t>Кривель Артём</t>
  </si>
  <si>
    <t>Приозерский Александр</t>
  </si>
  <si>
    <t>Гротов Александр</t>
  </si>
  <si>
    <t>Ляшков Александр</t>
  </si>
  <si>
    <t>Асеев Леонид</t>
  </si>
  <si>
    <t>Головин Дмитрий</t>
  </si>
  <si>
    <t>Хлопонин Максим</t>
  </si>
  <si>
    <t>Пестерев Андрей</t>
  </si>
  <si>
    <t>Жулидов Павел</t>
  </si>
  <si>
    <t>Вольнов Максим</t>
  </si>
  <si>
    <t>Манылов Дмитрий</t>
  </si>
  <si>
    <t>Голубев Олег</t>
  </si>
  <si>
    <t>Тараканов Григорий</t>
  </si>
  <si>
    <t>Попов Дмитрий</t>
  </si>
  <si>
    <t>Молчанов Павел</t>
  </si>
  <si>
    <t>Аксёнов Николай</t>
  </si>
  <si>
    <t>Лазук Денис</t>
  </si>
  <si>
    <t>Щербин Валентин</t>
  </si>
  <si>
    <t>Смольянинов Тимофей</t>
  </si>
  <si>
    <t>Казаков Сергей</t>
  </si>
  <si>
    <t>Сальников Николай</t>
  </si>
  <si>
    <t>Васильев Вячеслав</t>
  </si>
  <si>
    <t>35-39 лет</t>
  </si>
  <si>
    <t>ст №</t>
  </si>
  <si>
    <t>год р</t>
  </si>
  <si>
    <t>Яковенко Андрей</t>
  </si>
  <si>
    <t>Приозёрский Александр</t>
  </si>
  <si>
    <t>Огорельцев  Антон</t>
  </si>
  <si>
    <t>Double Fun 2021 день 1</t>
  </si>
  <si>
    <t>Мирошниченко Андрей</t>
  </si>
  <si>
    <t>Аксенов Николай</t>
  </si>
  <si>
    <t>Кудров Олег</t>
  </si>
  <si>
    <t>Колесников Александр</t>
  </si>
  <si>
    <t>сум</t>
  </si>
  <si>
    <t>40-44 года</t>
  </si>
  <si>
    <t>ЖулидовПавел</t>
  </si>
  <si>
    <t>Варкулевич Кирилл С1</t>
  </si>
  <si>
    <t>Мареева Ирина</t>
  </si>
  <si>
    <t>Ромашкина Екатерина</t>
  </si>
  <si>
    <t>Тодорова Анна</t>
  </si>
  <si>
    <t>Хомченко Александра</t>
  </si>
  <si>
    <t>место</t>
  </si>
  <si>
    <t>1 день</t>
  </si>
  <si>
    <t>2 день</t>
  </si>
  <si>
    <t>сумма</t>
  </si>
  <si>
    <t>Подобряева Нина</t>
  </si>
  <si>
    <t>Ванина</t>
  </si>
  <si>
    <t>Валентина</t>
  </si>
  <si>
    <t>Пустельнникова Екатерина</t>
  </si>
  <si>
    <t>Низовцева Александра</t>
  </si>
  <si>
    <t>Красавина Светлана</t>
  </si>
  <si>
    <t>Кузищева Дарья</t>
  </si>
  <si>
    <t>Корн Евгения</t>
  </si>
  <si>
    <t>Хисамтединова Антонина</t>
  </si>
  <si>
    <t>Куприянова Алина</t>
  </si>
  <si>
    <t>Варкулевич Кирилл</t>
  </si>
  <si>
    <t>Никишин Дмитрий</t>
  </si>
  <si>
    <t>Заболотник Кира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</si>
</sst>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/dd/yyyy"/>
  </numFmts>
  <fonts count="38"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3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6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B180"/>
  <sheetViews>
    <sheetView showGridLines="0" zoomScalePageLayoutView="0" workbookViewId="0" topLeftCell="A136">
      <selection activeCell="W19" sqref="W19"/>
    </sheetView>
  </sheetViews>
  <sheetFormatPr defaultColWidth="6.8515625" defaultRowHeight="12.75" customHeight="1"/>
  <cols>
    <col min="1" max="1" width="1.1484375" style="0" customWidth="1"/>
    <col min="2" max="2" width="5.28125" style="0" customWidth="1"/>
    <col min="3" max="3" width="2.7109375" style="0" customWidth="1"/>
    <col min="4" max="4" width="2.28125" style="0" customWidth="1"/>
    <col min="5" max="6" width="5.140625" style="0" customWidth="1"/>
    <col min="7" max="7" width="4.00390625" style="0" customWidth="1"/>
    <col min="8" max="8" width="2.28125" style="0" customWidth="1"/>
    <col min="9" max="9" width="4.57421875" style="0" customWidth="1"/>
    <col min="10" max="10" width="16.00390625" style="0" customWidth="1"/>
    <col min="11" max="11" width="2.28125" style="0" customWidth="1"/>
    <col min="12" max="12" width="1.421875" style="0" customWidth="1"/>
    <col min="13" max="13" width="5.421875" style="0" customWidth="1"/>
    <col min="14" max="14" width="2.28125" style="0" customWidth="1"/>
    <col min="15" max="15" width="7.7109375" style="0" customWidth="1"/>
    <col min="16" max="16" width="2.57421875" style="0" customWidth="1"/>
    <col min="17" max="17" width="1.1484375" style="0" customWidth="1"/>
    <col min="18" max="18" width="6.8515625" style="0" customWidth="1"/>
    <col min="19" max="19" width="3.140625" style="0" customWidth="1"/>
    <col min="20" max="20" width="1.421875" style="0" customWidth="1"/>
    <col min="21" max="21" width="5.140625" style="0" customWidth="1"/>
    <col min="22" max="22" width="1.7109375" style="0" customWidth="1"/>
    <col min="23" max="23" width="2.28125" style="0" customWidth="1"/>
    <col min="24" max="24" width="1.1484375" style="0" customWidth="1"/>
    <col min="25" max="25" width="7.28125" style="0" customWidth="1"/>
    <col min="26" max="26" width="1.8515625" style="0" customWidth="1"/>
    <col min="27" max="27" width="8.421875" style="0" customWidth="1"/>
    <col min="28" max="28" width="1.421875" style="0" customWidth="1"/>
  </cols>
  <sheetData>
    <row r="1" ht="29.25" customHeight="1"/>
    <row r="2" spans="2:28" ht="21.75" customHeight="1">
      <c r="B2" s="13" t="s">
        <v>58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R2" s="14">
        <v>44457.38344907408</v>
      </c>
      <c r="S2" s="14"/>
      <c r="T2" s="14"/>
      <c r="U2" s="14"/>
      <c r="Y2" s="13" t="s">
        <v>1</v>
      </c>
      <c r="Z2" s="13"/>
      <c r="AA2" s="13"/>
      <c r="AB2" s="13"/>
    </row>
    <row r="3" ht="10.5" customHeight="1"/>
    <row r="4" spans="2:28" ht="26.25">
      <c r="B4" s="15" t="s">
        <v>2</v>
      </c>
      <c r="C4" s="15"/>
      <c r="E4" s="15" t="s">
        <v>3</v>
      </c>
      <c r="F4" s="15"/>
      <c r="G4" s="15"/>
      <c r="I4" s="1" t="s">
        <v>4</v>
      </c>
      <c r="L4" s="16" t="s">
        <v>5</v>
      </c>
      <c r="M4" s="16"/>
      <c r="O4" s="2" t="s">
        <v>6</v>
      </c>
      <c r="Q4" s="16" t="s">
        <v>7</v>
      </c>
      <c r="R4" s="16"/>
      <c r="U4" s="17" t="s">
        <v>8</v>
      </c>
      <c r="V4" s="17"/>
      <c r="X4" s="17" t="s">
        <v>9</v>
      </c>
      <c r="Y4" s="17"/>
      <c r="Z4" s="17" t="s">
        <v>10</v>
      </c>
      <c r="AA4" s="17"/>
      <c r="AB4" s="17"/>
    </row>
    <row r="5" ht="9" customHeight="1"/>
    <row r="6" spans="2:12" ht="12.75">
      <c r="B6" s="3">
        <v>1</v>
      </c>
      <c r="E6" s="3">
        <v>82</v>
      </c>
      <c r="F6" s="3">
        <f>B6</f>
        <v>1</v>
      </c>
      <c r="I6" s="10" t="s">
        <v>11</v>
      </c>
      <c r="J6" s="10"/>
      <c r="K6" s="10"/>
      <c r="L6" s="10"/>
    </row>
    <row r="7" spans="11:27" ht="13.5" customHeight="1">
      <c r="K7" s="11">
        <v>81.81</v>
      </c>
      <c r="L7" s="11"/>
      <c r="M7" s="11"/>
      <c r="O7" s="5">
        <v>0</v>
      </c>
      <c r="Q7" s="11">
        <v>81.81</v>
      </c>
      <c r="R7" s="11"/>
      <c r="T7" s="11">
        <v>81.81</v>
      </c>
      <c r="U7" s="11"/>
      <c r="V7" s="11"/>
      <c r="X7" s="12">
        <v>1</v>
      </c>
      <c r="Y7" s="12"/>
      <c r="AA7" s="4">
        <v>0</v>
      </c>
    </row>
    <row r="8" spans="11:25" ht="13.5" customHeight="1">
      <c r="K8" s="11">
        <v>82.78</v>
      </c>
      <c r="L8" s="11"/>
      <c r="M8" s="11"/>
      <c r="O8" s="5">
        <v>0</v>
      </c>
      <c r="Q8" s="11">
        <v>82.78</v>
      </c>
      <c r="R8" s="11"/>
      <c r="X8" s="12">
        <v>2</v>
      </c>
      <c r="Y8" s="12"/>
    </row>
    <row r="9" ht="1.5" customHeight="1"/>
    <row r="10" spans="2:12" ht="12.75">
      <c r="B10" s="3">
        <v>2</v>
      </c>
      <c r="E10" s="3">
        <v>68</v>
      </c>
      <c r="F10" s="3">
        <f aca="true" t="shared" si="0" ref="F10:F73">B10</f>
        <v>2</v>
      </c>
      <c r="I10" s="10" t="s">
        <v>12</v>
      </c>
      <c r="J10" s="10"/>
      <c r="K10" s="10"/>
      <c r="L10" s="10"/>
    </row>
    <row r="11" spans="6:27" ht="13.5" customHeight="1">
      <c r="F11" s="3">
        <f t="shared" si="0"/>
        <v>0</v>
      </c>
      <c r="K11" s="11">
        <v>84.79</v>
      </c>
      <c r="L11" s="11"/>
      <c r="M11" s="11"/>
      <c r="O11" s="5">
        <v>2</v>
      </c>
      <c r="Q11" s="11">
        <v>86.79</v>
      </c>
      <c r="R11" s="11"/>
      <c r="T11" s="11">
        <v>84.98</v>
      </c>
      <c r="U11" s="11"/>
      <c r="V11" s="11"/>
      <c r="X11" s="12">
        <v>1</v>
      </c>
      <c r="Y11" s="12"/>
      <c r="AA11" s="4">
        <v>-3.17</v>
      </c>
    </row>
    <row r="12" spans="6:25" ht="13.5" customHeight="1">
      <c r="F12" s="3">
        <f t="shared" si="0"/>
        <v>0</v>
      </c>
      <c r="K12" s="11">
        <v>82.98</v>
      </c>
      <c r="L12" s="11"/>
      <c r="M12" s="11"/>
      <c r="O12" s="5">
        <v>2</v>
      </c>
      <c r="Q12" s="11">
        <v>84.98</v>
      </c>
      <c r="R12" s="11"/>
      <c r="X12" s="12">
        <v>2</v>
      </c>
      <c r="Y12" s="12"/>
    </row>
    <row r="13" ht="1.5" customHeight="1">
      <c r="F13" s="3">
        <f t="shared" si="0"/>
        <v>0</v>
      </c>
    </row>
    <row r="14" spans="2:12" ht="12.75">
      <c r="B14" s="3">
        <v>3</v>
      </c>
      <c r="E14" s="3">
        <v>90</v>
      </c>
      <c r="F14" s="3">
        <f t="shared" si="0"/>
        <v>3</v>
      </c>
      <c r="I14" s="10" t="s">
        <v>13</v>
      </c>
      <c r="J14" s="10"/>
      <c r="K14" s="10"/>
      <c r="L14" s="10"/>
    </row>
    <row r="15" spans="6:27" ht="13.5" customHeight="1">
      <c r="F15" s="3">
        <f t="shared" si="0"/>
        <v>0</v>
      </c>
      <c r="K15" s="11">
        <v>85.23</v>
      </c>
      <c r="L15" s="11"/>
      <c r="M15" s="11"/>
      <c r="O15" s="5">
        <v>2</v>
      </c>
      <c r="Q15" s="11">
        <v>87.23</v>
      </c>
      <c r="R15" s="11"/>
      <c r="T15" s="11">
        <v>87.23</v>
      </c>
      <c r="U15" s="11"/>
      <c r="V15" s="11"/>
      <c r="X15" s="12">
        <v>1</v>
      </c>
      <c r="Y15" s="12"/>
      <c r="AA15" s="4">
        <v>-5.42</v>
      </c>
    </row>
    <row r="16" spans="6:25" ht="13.5" customHeight="1">
      <c r="F16" s="3">
        <f t="shared" si="0"/>
        <v>0</v>
      </c>
      <c r="K16" s="11">
        <v>84.84</v>
      </c>
      <c r="L16" s="11"/>
      <c r="M16" s="11"/>
      <c r="O16" s="5">
        <v>4</v>
      </c>
      <c r="Q16" s="11">
        <v>88.84</v>
      </c>
      <c r="R16" s="11"/>
      <c r="X16" s="12">
        <v>2</v>
      </c>
      <c r="Y16" s="12"/>
    </row>
    <row r="17" ht="1.5" customHeight="1">
      <c r="F17" s="3">
        <f t="shared" si="0"/>
        <v>0</v>
      </c>
    </row>
    <row r="18" spans="2:12" ht="12.75">
      <c r="B18" s="3">
        <v>4</v>
      </c>
      <c r="E18" s="3">
        <v>94</v>
      </c>
      <c r="F18" s="3">
        <f t="shared" si="0"/>
        <v>4</v>
      </c>
      <c r="I18" s="10" t="s">
        <v>14</v>
      </c>
      <c r="J18" s="10"/>
      <c r="K18" s="10"/>
      <c r="L18" s="10"/>
    </row>
    <row r="19" spans="6:27" ht="13.5" customHeight="1">
      <c r="F19" s="3">
        <f t="shared" si="0"/>
        <v>0</v>
      </c>
      <c r="K19" s="11">
        <v>90.21</v>
      </c>
      <c r="L19" s="11"/>
      <c r="M19" s="11"/>
      <c r="O19" s="5">
        <v>4</v>
      </c>
      <c r="Q19" s="11">
        <v>94.21</v>
      </c>
      <c r="R19" s="11"/>
      <c r="T19" s="11">
        <v>92.5</v>
      </c>
      <c r="U19" s="11"/>
      <c r="V19" s="11"/>
      <c r="X19" s="12">
        <v>1</v>
      </c>
      <c r="Y19" s="12"/>
      <c r="AA19" s="4">
        <v>-10.69</v>
      </c>
    </row>
    <row r="20" spans="6:25" ht="13.5" customHeight="1">
      <c r="F20" s="3">
        <f t="shared" si="0"/>
        <v>0</v>
      </c>
      <c r="K20" s="11">
        <v>92.5</v>
      </c>
      <c r="L20" s="11"/>
      <c r="M20" s="11"/>
      <c r="O20" s="5">
        <v>0</v>
      </c>
      <c r="Q20" s="11">
        <v>92.5</v>
      </c>
      <c r="R20" s="11"/>
      <c r="X20" s="12">
        <v>2</v>
      </c>
      <c r="Y20" s="12"/>
    </row>
    <row r="21" ht="1.5" customHeight="1">
      <c r="F21" s="3">
        <f t="shared" si="0"/>
        <v>0</v>
      </c>
    </row>
    <row r="22" spans="2:12" ht="12.75">
      <c r="B22" s="3">
        <v>5</v>
      </c>
      <c r="E22" s="3">
        <v>91</v>
      </c>
      <c r="F22" s="3">
        <f t="shared" si="0"/>
        <v>5</v>
      </c>
      <c r="I22" s="10" t="s">
        <v>16</v>
      </c>
      <c r="J22" s="10"/>
      <c r="K22" s="10"/>
      <c r="L22" s="10"/>
    </row>
    <row r="23" spans="6:27" ht="13.5" customHeight="1">
      <c r="F23" s="3">
        <f t="shared" si="0"/>
        <v>0</v>
      </c>
      <c r="K23" s="11">
        <v>92.53</v>
      </c>
      <c r="L23" s="11"/>
      <c r="M23" s="11"/>
      <c r="O23" s="5">
        <v>2</v>
      </c>
      <c r="Q23" s="11">
        <v>94.53</v>
      </c>
      <c r="R23" s="11"/>
      <c r="T23" s="11">
        <v>94.53</v>
      </c>
      <c r="U23" s="11"/>
      <c r="V23" s="11"/>
      <c r="X23" s="12">
        <v>1</v>
      </c>
      <c r="Y23" s="12"/>
      <c r="AA23" s="4">
        <v>-12.72</v>
      </c>
    </row>
    <row r="24" spans="6:25" ht="13.5" customHeight="1">
      <c r="F24" s="3">
        <f t="shared" si="0"/>
        <v>0</v>
      </c>
      <c r="K24" s="11">
        <v>108.2</v>
      </c>
      <c r="L24" s="11"/>
      <c r="M24" s="11"/>
      <c r="O24" s="5">
        <v>4</v>
      </c>
      <c r="Q24" s="11">
        <v>112.2</v>
      </c>
      <c r="R24" s="11"/>
      <c r="X24" s="12">
        <v>2</v>
      </c>
      <c r="Y24" s="12"/>
    </row>
    <row r="25" ht="1.5" customHeight="1">
      <c r="F25" s="3">
        <f t="shared" si="0"/>
        <v>0</v>
      </c>
    </row>
    <row r="26" spans="2:12" ht="12.75">
      <c r="B26" s="3">
        <v>6</v>
      </c>
      <c r="E26" s="3">
        <v>77</v>
      </c>
      <c r="F26" s="3">
        <f t="shared" si="0"/>
        <v>6</v>
      </c>
      <c r="I26" s="10" t="s">
        <v>20</v>
      </c>
      <c r="J26" s="10"/>
      <c r="K26" s="10"/>
      <c r="L26" s="10"/>
    </row>
    <row r="27" spans="6:27" ht="13.5" customHeight="1">
      <c r="F27" s="3">
        <f t="shared" si="0"/>
        <v>0</v>
      </c>
      <c r="K27" s="11">
        <v>94.61</v>
      </c>
      <c r="L27" s="11"/>
      <c r="M27" s="11"/>
      <c r="O27" s="5">
        <v>0</v>
      </c>
      <c r="Q27" s="11">
        <v>94.61</v>
      </c>
      <c r="R27" s="11"/>
      <c r="T27" s="11">
        <v>94.61</v>
      </c>
      <c r="U27" s="11"/>
      <c r="V27" s="11"/>
      <c r="X27" s="12">
        <v>1</v>
      </c>
      <c r="Y27" s="12"/>
      <c r="AA27" s="4">
        <v>-12.8</v>
      </c>
    </row>
    <row r="28" spans="6:25" ht="13.5" customHeight="1">
      <c r="F28" s="3">
        <f t="shared" si="0"/>
        <v>0</v>
      </c>
      <c r="K28" s="11">
        <v>103.72</v>
      </c>
      <c r="L28" s="11"/>
      <c r="M28" s="11"/>
      <c r="O28" s="5">
        <v>2</v>
      </c>
      <c r="Q28" s="11">
        <v>105.72</v>
      </c>
      <c r="R28" s="11"/>
      <c r="X28" s="12">
        <v>2</v>
      </c>
      <c r="Y28" s="12"/>
    </row>
    <row r="29" ht="1.5" customHeight="1">
      <c r="F29" s="3">
        <f t="shared" si="0"/>
        <v>0</v>
      </c>
    </row>
    <row r="30" spans="2:12" ht="12.75">
      <c r="B30" s="3">
        <v>7</v>
      </c>
      <c r="E30" s="3">
        <v>98</v>
      </c>
      <c r="F30" s="3">
        <f t="shared" si="0"/>
        <v>7</v>
      </c>
      <c r="I30" s="10" t="s">
        <v>39</v>
      </c>
      <c r="J30" s="10"/>
      <c r="K30" s="10"/>
      <c r="L30" s="10"/>
    </row>
    <row r="31" spans="6:27" ht="13.5" customHeight="1">
      <c r="F31" s="3">
        <f t="shared" si="0"/>
        <v>0</v>
      </c>
      <c r="K31" s="11">
        <v>95.59</v>
      </c>
      <c r="L31" s="11"/>
      <c r="M31" s="11"/>
      <c r="O31" s="5">
        <v>0</v>
      </c>
      <c r="Q31" s="11">
        <v>95.59</v>
      </c>
      <c r="R31" s="11"/>
      <c r="T31" s="11">
        <v>95.05</v>
      </c>
      <c r="U31" s="11"/>
      <c r="V31" s="11"/>
      <c r="X31" s="12">
        <v>1</v>
      </c>
      <c r="Y31" s="12"/>
      <c r="AA31" s="4">
        <v>-13.24</v>
      </c>
    </row>
    <row r="32" spans="6:25" ht="13.5" customHeight="1">
      <c r="F32" s="3">
        <f t="shared" si="0"/>
        <v>0</v>
      </c>
      <c r="K32" s="11">
        <v>95.05</v>
      </c>
      <c r="L32" s="11"/>
      <c r="M32" s="11"/>
      <c r="O32" s="5">
        <v>0</v>
      </c>
      <c r="Q32" s="11">
        <v>95.05</v>
      </c>
      <c r="R32" s="11"/>
      <c r="X32" s="12">
        <v>2</v>
      </c>
      <c r="Y32" s="12"/>
    </row>
    <row r="33" ht="1.5" customHeight="1">
      <c r="F33" s="3">
        <f t="shared" si="0"/>
        <v>0</v>
      </c>
    </row>
    <row r="34" spans="2:12" ht="12.75">
      <c r="B34" s="3">
        <v>8</v>
      </c>
      <c r="E34" s="3">
        <v>62</v>
      </c>
      <c r="F34" s="3">
        <f t="shared" si="0"/>
        <v>8</v>
      </c>
      <c r="I34" s="10" t="s">
        <v>17</v>
      </c>
      <c r="J34" s="10"/>
      <c r="K34" s="10"/>
      <c r="L34" s="10"/>
    </row>
    <row r="35" spans="6:27" ht="13.5" customHeight="1">
      <c r="F35" s="3">
        <f t="shared" si="0"/>
        <v>0</v>
      </c>
      <c r="K35" s="11">
        <v>99.53</v>
      </c>
      <c r="L35" s="11"/>
      <c r="M35" s="11"/>
      <c r="O35" s="5">
        <v>2</v>
      </c>
      <c r="Q35" s="11">
        <v>101.53</v>
      </c>
      <c r="R35" s="11"/>
      <c r="T35" s="11">
        <v>97.38</v>
      </c>
      <c r="U35" s="11"/>
      <c r="V35" s="11"/>
      <c r="X35" s="12">
        <v>1</v>
      </c>
      <c r="Y35" s="12"/>
      <c r="AA35" s="4">
        <v>-15.57</v>
      </c>
    </row>
    <row r="36" spans="6:25" ht="13.5" customHeight="1">
      <c r="F36" s="3">
        <f t="shared" si="0"/>
        <v>0</v>
      </c>
      <c r="K36" s="11">
        <v>97.38</v>
      </c>
      <c r="L36" s="11"/>
      <c r="M36" s="11"/>
      <c r="O36" s="5">
        <v>0</v>
      </c>
      <c r="Q36" s="11">
        <v>97.38</v>
      </c>
      <c r="R36" s="11"/>
      <c r="X36" s="12">
        <v>2</v>
      </c>
      <c r="Y36" s="12"/>
    </row>
    <row r="37" ht="1.5" customHeight="1">
      <c r="F37" s="3">
        <f t="shared" si="0"/>
        <v>0</v>
      </c>
    </row>
    <row r="38" spans="2:12" ht="12.75">
      <c r="B38" s="3">
        <v>9</v>
      </c>
      <c r="E38" s="3">
        <v>66</v>
      </c>
      <c r="F38" s="3">
        <f t="shared" si="0"/>
        <v>9</v>
      </c>
      <c r="I38" s="10" t="s">
        <v>19</v>
      </c>
      <c r="J38" s="10"/>
      <c r="K38" s="10"/>
      <c r="L38" s="10"/>
    </row>
    <row r="39" spans="6:27" ht="13.5" customHeight="1">
      <c r="F39" s="3">
        <f t="shared" si="0"/>
        <v>0</v>
      </c>
      <c r="K39" s="11">
        <v>100.81</v>
      </c>
      <c r="L39" s="11"/>
      <c r="M39" s="11"/>
      <c r="O39" s="5">
        <v>10</v>
      </c>
      <c r="Q39" s="11">
        <v>110.81</v>
      </c>
      <c r="R39" s="11"/>
      <c r="T39" s="11">
        <v>97.86</v>
      </c>
      <c r="U39" s="11"/>
      <c r="V39" s="11"/>
      <c r="X39" s="12">
        <v>1</v>
      </c>
      <c r="Y39" s="12"/>
      <c r="AA39" s="4">
        <v>-16.05</v>
      </c>
    </row>
    <row r="40" spans="6:25" ht="13.5" customHeight="1">
      <c r="F40" s="3">
        <f t="shared" si="0"/>
        <v>0</v>
      </c>
      <c r="K40" s="11">
        <v>97.86</v>
      </c>
      <c r="L40" s="11"/>
      <c r="M40" s="11"/>
      <c r="O40" s="5">
        <v>0</v>
      </c>
      <c r="Q40" s="11">
        <v>97.86</v>
      </c>
      <c r="R40" s="11"/>
      <c r="X40" s="12">
        <v>2</v>
      </c>
      <c r="Y40" s="12"/>
    </row>
    <row r="41" ht="1.5" customHeight="1">
      <c r="F41" s="3">
        <f t="shared" si="0"/>
        <v>0</v>
      </c>
    </row>
    <row r="42" spans="2:12" ht="12.75">
      <c r="B42" s="3">
        <v>10</v>
      </c>
      <c r="E42" s="3">
        <v>97</v>
      </c>
      <c r="F42" s="3">
        <f t="shared" si="0"/>
        <v>10</v>
      </c>
      <c r="I42" s="10" t="s">
        <v>15</v>
      </c>
      <c r="J42" s="10"/>
      <c r="K42" s="10"/>
      <c r="L42" s="10"/>
    </row>
    <row r="43" spans="6:27" ht="13.5" customHeight="1">
      <c r="F43" s="3">
        <f t="shared" si="0"/>
        <v>0</v>
      </c>
      <c r="K43" s="11">
        <v>97.36</v>
      </c>
      <c r="L43" s="11"/>
      <c r="M43" s="11"/>
      <c r="O43" s="5">
        <v>2</v>
      </c>
      <c r="Q43" s="11">
        <v>99.36</v>
      </c>
      <c r="R43" s="11"/>
      <c r="T43" s="11">
        <v>99.36</v>
      </c>
      <c r="U43" s="11"/>
      <c r="V43" s="11"/>
      <c r="X43" s="12">
        <v>1</v>
      </c>
      <c r="Y43" s="12"/>
      <c r="AA43" s="4">
        <v>-17.55</v>
      </c>
    </row>
    <row r="44" spans="6:25" ht="13.5" customHeight="1">
      <c r="F44" s="3">
        <f t="shared" si="0"/>
        <v>0</v>
      </c>
      <c r="K44" s="11">
        <v>102.56</v>
      </c>
      <c r="L44" s="11"/>
      <c r="M44" s="11"/>
      <c r="O44" s="5">
        <v>2</v>
      </c>
      <c r="Q44" s="11">
        <v>104.56</v>
      </c>
      <c r="R44" s="11"/>
      <c r="X44" s="12">
        <v>2</v>
      </c>
      <c r="Y44" s="12"/>
    </row>
    <row r="45" ht="1.5" customHeight="1">
      <c r="F45" s="3">
        <f t="shared" si="0"/>
        <v>0</v>
      </c>
    </row>
    <row r="46" spans="2:12" ht="12.75">
      <c r="B46" s="3">
        <v>11</v>
      </c>
      <c r="E46" s="3">
        <v>48</v>
      </c>
      <c r="F46" s="3">
        <f t="shared" si="0"/>
        <v>11</v>
      </c>
      <c r="I46" s="10" t="s">
        <v>23</v>
      </c>
      <c r="J46" s="10"/>
      <c r="K46" s="10"/>
      <c r="L46" s="10"/>
    </row>
    <row r="47" spans="6:27" ht="13.5" customHeight="1">
      <c r="F47" s="3">
        <f t="shared" si="0"/>
        <v>0</v>
      </c>
      <c r="K47" s="11">
        <v>100.89</v>
      </c>
      <c r="L47" s="11"/>
      <c r="M47" s="11"/>
      <c r="O47" s="5">
        <v>0</v>
      </c>
      <c r="Q47" s="11">
        <v>100.89</v>
      </c>
      <c r="R47" s="11"/>
      <c r="T47" s="11">
        <v>100.89</v>
      </c>
      <c r="U47" s="11"/>
      <c r="V47" s="11"/>
      <c r="X47" s="12">
        <v>1</v>
      </c>
      <c r="Y47" s="12"/>
      <c r="AA47" s="4">
        <v>-19.08</v>
      </c>
    </row>
    <row r="48" spans="6:25" ht="13.5" customHeight="1">
      <c r="F48" s="3">
        <f t="shared" si="0"/>
        <v>0</v>
      </c>
      <c r="K48" s="11">
        <v>104.84</v>
      </c>
      <c r="L48" s="11"/>
      <c r="M48" s="11"/>
      <c r="O48" s="5">
        <v>50</v>
      </c>
      <c r="Q48" s="11">
        <v>154.84</v>
      </c>
      <c r="R48" s="11"/>
      <c r="X48" s="12">
        <v>2</v>
      </c>
      <c r="Y48" s="12"/>
    </row>
    <row r="49" ht="1.5" customHeight="1">
      <c r="F49" s="3">
        <f t="shared" si="0"/>
        <v>0</v>
      </c>
    </row>
    <row r="50" spans="2:12" ht="12.75">
      <c r="B50" s="3">
        <v>12</v>
      </c>
      <c r="E50" s="3">
        <v>56</v>
      </c>
      <c r="F50" s="3">
        <f t="shared" si="0"/>
        <v>12</v>
      </c>
      <c r="I50" s="10" t="s">
        <v>57</v>
      </c>
      <c r="J50" s="10"/>
      <c r="K50" s="10"/>
      <c r="L50" s="10"/>
    </row>
    <row r="51" spans="6:27" ht="13.5" customHeight="1">
      <c r="F51" s="3">
        <f t="shared" si="0"/>
        <v>0</v>
      </c>
      <c r="K51" s="11">
        <v>104.1</v>
      </c>
      <c r="L51" s="11"/>
      <c r="M51" s="11"/>
      <c r="O51" s="5">
        <v>4</v>
      </c>
      <c r="Q51" s="11">
        <v>108.1</v>
      </c>
      <c r="R51" s="11"/>
      <c r="T51" s="11">
        <v>108.1</v>
      </c>
      <c r="U51" s="11"/>
      <c r="V51" s="11"/>
      <c r="X51" s="12">
        <v>1</v>
      </c>
      <c r="Y51" s="12"/>
      <c r="AA51" s="4">
        <v>-26.29</v>
      </c>
    </row>
    <row r="52" spans="6:25" ht="13.5" customHeight="1">
      <c r="F52" s="3">
        <f t="shared" si="0"/>
        <v>0</v>
      </c>
      <c r="K52" s="11">
        <v>109.13</v>
      </c>
      <c r="L52" s="11"/>
      <c r="M52" s="11"/>
      <c r="O52" s="5">
        <v>10</v>
      </c>
      <c r="Q52" s="11">
        <v>119.13</v>
      </c>
      <c r="R52" s="11"/>
      <c r="X52" s="12">
        <v>2</v>
      </c>
      <c r="Y52" s="12"/>
    </row>
    <row r="53" ht="1.5" customHeight="1">
      <c r="F53" s="3">
        <f t="shared" si="0"/>
        <v>0</v>
      </c>
    </row>
    <row r="54" spans="2:12" ht="12.75">
      <c r="B54" s="3">
        <v>13</v>
      </c>
      <c r="E54" s="3">
        <v>80</v>
      </c>
      <c r="F54" s="3">
        <f t="shared" si="0"/>
        <v>13</v>
      </c>
      <c r="I54" s="10" t="s">
        <v>18</v>
      </c>
      <c r="J54" s="10"/>
      <c r="K54" s="10"/>
      <c r="L54" s="10"/>
    </row>
    <row r="55" spans="6:27" ht="13.5" customHeight="1">
      <c r="F55" s="3">
        <f t="shared" si="0"/>
        <v>0</v>
      </c>
      <c r="K55" s="11">
        <v>108.81</v>
      </c>
      <c r="L55" s="11"/>
      <c r="M55" s="11"/>
      <c r="O55" s="5">
        <v>8</v>
      </c>
      <c r="Q55" s="11">
        <v>116.81</v>
      </c>
      <c r="R55" s="11"/>
      <c r="T55" s="11">
        <v>108.64</v>
      </c>
      <c r="U55" s="11"/>
      <c r="V55" s="11"/>
      <c r="X55" s="12">
        <v>1</v>
      </c>
      <c r="Y55" s="12"/>
      <c r="AA55" s="4">
        <v>-26.83</v>
      </c>
    </row>
    <row r="56" spans="6:25" ht="13.5" customHeight="1">
      <c r="F56" s="3">
        <f t="shared" si="0"/>
        <v>0</v>
      </c>
      <c r="K56" s="11">
        <v>108.64</v>
      </c>
      <c r="L56" s="11"/>
      <c r="M56" s="11"/>
      <c r="O56" s="5">
        <v>0</v>
      </c>
      <c r="Q56" s="11">
        <v>108.64</v>
      </c>
      <c r="R56" s="11"/>
      <c r="X56" s="12">
        <v>2</v>
      </c>
      <c r="Y56" s="12"/>
    </row>
    <row r="57" ht="1.5" customHeight="1">
      <c r="F57" s="3">
        <f t="shared" si="0"/>
        <v>0</v>
      </c>
    </row>
    <row r="58" spans="2:12" ht="12.75">
      <c r="B58" s="3">
        <v>14</v>
      </c>
      <c r="E58" s="3">
        <v>99</v>
      </c>
      <c r="F58" s="3">
        <f t="shared" si="0"/>
        <v>14</v>
      </c>
      <c r="I58" s="10" t="s">
        <v>22</v>
      </c>
      <c r="J58" s="10"/>
      <c r="K58" s="10"/>
      <c r="L58" s="10"/>
    </row>
    <row r="59" spans="6:27" ht="13.5" customHeight="1">
      <c r="F59" s="3">
        <f t="shared" si="0"/>
        <v>0</v>
      </c>
      <c r="K59" s="11">
        <v>112.64</v>
      </c>
      <c r="L59" s="11"/>
      <c r="M59" s="11"/>
      <c r="O59" s="5">
        <v>0</v>
      </c>
      <c r="Q59" s="11">
        <v>112.64</v>
      </c>
      <c r="R59" s="11"/>
      <c r="T59" s="11">
        <v>112.64</v>
      </c>
      <c r="U59" s="11"/>
      <c r="V59" s="11"/>
      <c r="X59" s="12">
        <v>1</v>
      </c>
      <c r="Y59" s="12"/>
      <c r="AA59" s="4">
        <v>-30.83</v>
      </c>
    </row>
    <row r="60" spans="6:25" ht="13.5" customHeight="1">
      <c r="F60" s="3">
        <f t="shared" si="0"/>
        <v>0</v>
      </c>
      <c r="K60" s="11">
        <v>112.96</v>
      </c>
      <c r="L60" s="11"/>
      <c r="M60" s="11"/>
      <c r="O60" s="5">
        <v>2</v>
      </c>
      <c r="Q60" s="11">
        <v>114.96</v>
      </c>
      <c r="R60" s="11"/>
      <c r="X60" s="12">
        <v>2</v>
      </c>
      <c r="Y60" s="12"/>
    </row>
    <row r="61" ht="1.5" customHeight="1">
      <c r="F61" s="3">
        <f t="shared" si="0"/>
        <v>0</v>
      </c>
    </row>
    <row r="62" spans="2:12" ht="12.75">
      <c r="B62" s="3">
        <v>15</v>
      </c>
      <c r="E62" s="3">
        <v>67</v>
      </c>
      <c r="F62" s="3">
        <f t="shared" si="0"/>
        <v>15</v>
      </c>
      <c r="I62" s="10" t="s">
        <v>24</v>
      </c>
      <c r="J62" s="10"/>
      <c r="K62" s="10"/>
      <c r="L62" s="10"/>
    </row>
    <row r="63" spans="6:27" ht="13.5" customHeight="1">
      <c r="F63" s="3">
        <f t="shared" si="0"/>
        <v>0</v>
      </c>
      <c r="K63" s="11">
        <v>123.09</v>
      </c>
      <c r="L63" s="11"/>
      <c r="M63" s="11"/>
      <c r="O63" s="5">
        <v>6</v>
      </c>
      <c r="Q63" s="11">
        <v>129.09</v>
      </c>
      <c r="R63" s="11"/>
      <c r="T63" s="11">
        <v>112.94</v>
      </c>
      <c r="U63" s="11"/>
      <c r="V63" s="11"/>
      <c r="X63" s="12">
        <v>1</v>
      </c>
      <c r="Y63" s="12"/>
      <c r="AA63" s="4">
        <v>-31.13</v>
      </c>
    </row>
    <row r="64" spans="6:25" ht="13.5" customHeight="1">
      <c r="F64" s="3">
        <f t="shared" si="0"/>
        <v>0</v>
      </c>
      <c r="K64" s="11">
        <v>108.94</v>
      </c>
      <c r="L64" s="11"/>
      <c r="M64" s="11"/>
      <c r="O64" s="5">
        <v>4</v>
      </c>
      <c r="Q64" s="11">
        <v>112.94</v>
      </c>
      <c r="R64" s="11"/>
      <c r="X64" s="12">
        <v>2</v>
      </c>
      <c r="Y64" s="12"/>
    </row>
    <row r="65" ht="1.5" customHeight="1">
      <c r="F65" s="3">
        <f t="shared" si="0"/>
        <v>0</v>
      </c>
    </row>
    <row r="66" spans="2:12" ht="12.75">
      <c r="B66" s="3">
        <v>16</v>
      </c>
      <c r="E66" s="3">
        <v>45</v>
      </c>
      <c r="F66" s="3">
        <f t="shared" si="0"/>
        <v>16</v>
      </c>
      <c r="I66" s="10" t="s">
        <v>27</v>
      </c>
      <c r="J66" s="10"/>
      <c r="K66" s="10"/>
      <c r="L66" s="10"/>
    </row>
    <row r="67" spans="6:27" ht="13.5" customHeight="1">
      <c r="F67" s="3">
        <f t="shared" si="0"/>
        <v>0</v>
      </c>
      <c r="K67" s="11">
        <v>171.57</v>
      </c>
      <c r="L67" s="11"/>
      <c r="M67" s="11"/>
      <c r="O67" s="5">
        <v>10</v>
      </c>
      <c r="Q67" s="11">
        <v>181.57</v>
      </c>
      <c r="R67" s="11"/>
      <c r="T67" s="11">
        <v>114.79</v>
      </c>
      <c r="U67" s="11"/>
      <c r="V67" s="11"/>
      <c r="X67" s="12">
        <v>1</v>
      </c>
      <c r="Y67" s="12"/>
      <c r="AA67" s="4">
        <v>-32.98</v>
      </c>
    </row>
    <row r="68" spans="6:25" ht="13.5" customHeight="1">
      <c r="F68" s="3">
        <f t="shared" si="0"/>
        <v>0</v>
      </c>
      <c r="K68" s="11">
        <v>108.79</v>
      </c>
      <c r="L68" s="11"/>
      <c r="M68" s="11"/>
      <c r="O68" s="5">
        <v>6</v>
      </c>
      <c r="Q68" s="11">
        <v>114.79</v>
      </c>
      <c r="R68" s="11"/>
      <c r="X68" s="12">
        <v>2</v>
      </c>
      <c r="Y68" s="12"/>
    </row>
    <row r="69" ht="1.5" customHeight="1">
      <c r="F69" s="3">
        <f t="shared" si="0"/>
        <v>0</v>
      </c>
    </row>
    <row r="70" spans="2:12" ht="12.75">
      <c r="B70" s="3">
        <v>17</v>
      </c>
      <c r="E70" s="3">
        <v>133</v>
      </c>
      <c r="F70" s="3">
        <f t="shared" si="0"/>
        <v>17</v>
      </c>
      <c r="I70" s="10" t="s">
        <v>29</v>
      </c>
      <c r="J70" s="10"/>
      <c r="K70" s="10"/>
      <c r="L70" s="10"/>
    </row>
    <row r="71" spans="6:27" ht="13.5" customHeight="1">
      <c r="F71" s="3">
        <f t="shared" si="0"/>
        <v>0</v>
      </c>
      <c r="K71" s="11">
        <v>129.53</v>
      </c>
      <c r="L71" s="11"/>
      <c r="M71" s="11"/>
      <c r="O71" s="5">
        <v>6</v>
      </c>
      <c r="Q71" s="11">
        <v>135.53</v>
      </c>
      <c r="R71" s="11"/>
      <c r="T71" s="11">
        <v>117.18</v>
      </c>
      <c r="U71" s="11"/>
      <c r="V71" s="11"/>
      <c r="X71" s="12">
        <v>1</v>
      </c>
      <c r="Y71" s="12"/>
      <c r="AA71" s="4">
        <v>-35.37</v>
      </c>
    </row>
    <row r="72" spans="6:25" ht="13.5" customHeight="1">
      <c r="F72" s="3">
        <f t="shared" si="0"/>
        <v>0</v>
      </c>
      <c r="K72" s="11">
        <v>115.18</v>
      </c>
      <c r="L72" s="11"/>
      <c r="M72" s="11"/>
      <c r="O72" s="5">
        <v>2</v>
      </c>
      <c r="Q72" s="11">
        <v>117.18</v>
      </c>
      <c r="R72" s="11"/>
      <c r="X72" s="12">
        <v>2</v>
      </c>
      <c r="Y72" s="12"/>
    </row>
    <row r="73" ht="1.5" customHeight="1">
      <c r="F73" s="3">
        <f t="shared" si="0"/>
        <v>0</v>
      </c>
    </row>
    <row r="74" spans="2:12" ht="12.75">
      <c r="B74" s="3">
        <v>18</v>
      </c>
      <c r="E74" s="3">
        <v>84</v>
      </c>
      <c r="F74" s="3">
        <f aca="true" t="shared" si="1" ref="F74:F137">B74</f>
        <v>18</v>
      </c>
      <c r="I74" s="10" t="s">
        <v>21</v>
      </c>
      <c r="J74" s="10"/>
      <c r="K74" s="10"/>
      <c r="L74" s="10"/>
    </row>
    <row r="75" spans="6:27" ht="13.5" customHeight="1">
      <c r="F75" s="3">
        <f t="shared" si="1"/>
        <v>0</v>
      </c>
      <c r="K75" s="11">
        <v>127.19</v>
      </c>
      <c r="L75" s="11"/>
      <c r="M75" s="11"/>
      <c r="O75" s="5">
        <v>6</v>
      </c>
      <c r="Q75" s="11">
        <v>133.19</v>
      </c>
      <c r="R75" s="11"/>
      <c r="T75" s="11">
        <v>119.08</v>
      </c>
      <c r="U75" s="11"/>
      <c r="V75" s="11"/>
      <c r="X75" s="12">
        <v>1</v>
      </c>
      <c r="Y75" s="12"/>
      <c r="AA75" s="4">
        <v>-37.27</v>
      </c>
    </row>
    <row r="76" spans="6:25" ht="13.5" customHeight="1">
      <c r="F76" s="3">
        <f t="shared" si="1"/>
        <v>0</v>
      </c>
      <c r="K76" s="11">
        <v>113.08</v>
      </c>
      <c r="L76" s="11"/>
      <c r="M76" s="11"/>
      <c r="O76" s="5">
        <v>6</v>
      </c>
      <c r="Q76" s="11">
        <v>119.08</v>
      </c>
      <c r="R76" s="11"/>
      <c r="X76" s="12">
        <v>2</v>
      </c>
      <c r="Y76" s="12"/>
    </row>
    <row r="77" ht="1.5" customHeight="1">
      <c r="F77" s="3">
        <f t="shared" si="1"/>
        <v>0</v>
      </c>
    </row>
    <row r="78" spans="2:12" ht="12.75">
      <c r="B78" s="3">
        <v>19</v>
      </c>
      <c r="E78" s="3">
        <v>87</v>
      </c>
      <c r="F78" s="3">
        <f t="shared" si="1"/>
        <v>19</v>
      </c>
      <c r="I78" s="10" t="s">
        <v>28</v>
      </c>
      <c r="J78" s="10"/>
      <c r="K78" s="10"/>
      <c r="L78" s="10"/>
    </row>
    <row r="79" spans="6:27" ht="13.5" customHeight="1">
      <c r="F79" s="3">
        <f t="shared" si="1"/>
        <v>0</v>
      </c>
      <c r="K79" s="11">
        <v>134.61</v>
      </c>
      <c r="L79" s="11"/>
      <c r="M79" s="11"/>
      <c r="O79" s="5">
        <v>10</v>
      </c>
      <c r="Q79" s="11">
        <v>144.61</v>
      </c>
      <c r="R79" s="11"/>
      <c r="T79" s="11">
        <v>120.2</v>
      </c>
      <c r="U79" s="11"/>
      <c r="V79" s="11"/>
      <c r="X79" s="12">
        <v>1</v>
      </c>
      <c r="Y79" s="12"/>
      <c r="AA79" s="4">
        <v>-38.39</v>
      </c>
    </row>
    <row r="80" spans="6:25" ht="13.5" customHeight="1">
      <c r="F80" s="3">
        <f t="shared" si="1"/>
        <v>0</v>
      </c>
      <c r="K80" s="11">
        <v>116.2</v>
      </c>
      <c r="L80" s="11"/>
      <c r="M80" s="11"/>
      <c r="O80" s="5">
        <v>4</v>
      </c>
      <c r="Q80" s="11">
        <v>120.2</v>
      </c>
      <c r="R80" s="11"/>
      <c r="X80" s="12">
        <v>2</v>
      </c>
      <c r="Y80" s="12"/>
    </row>
    <row r="81" ht="1.5" customHeight="1">
      <c r="F81" s="3">
        <f t="shared" si="1"/>
        <v>0</v>
      </c>
    </row>
    <row r="82" spans="2:12" ht="12.75">
      <c r="B82" s="3">
        <v>20</v>
      </c>
      <c r="E82" s="3">
        <v>95</v>
      </c>
      <c r="F82" s="3">
        <f t="shared" si="1"/>
        <v>20</v>
      </c>
      <c r="I82" s="10" t="s">
        <v>25</v>
      </c>
      <c r="J82" s="10"/>
      <c r="K82" s="10"/>
      <c r="L82" s="10"/>
    </row>
    <row r="83" spans="6:27" ht="13.5" customHeight="1">
      <c r="F83" s="3">
        <f t="shared" si="1"/>
        <v>0</v>
      </c>
      <c r="K83" s="11">
        <v>117.53</v>
      </c>
      <c r="L83" s="11"/>
      <c r="M83" s="11"/>
      <c r="O83" s="5">
        <v>6</v>
      </c>
      <c r="Q83" s="11">
        <v>123.53</v>
      </c>
      <c r="R83" s="11"/>
      <c r="T83" s="11">
        <v>121.64</v>
      </c>
      <c r="U83" s="11"/>
      <c r="V83" s="11"/>
      <c r="X83" s="12">
        <v>1</v>
      </c>
      <c r="Y83" s="12"/>
      <c r="AA83" s="4">
        <v>-39.83</v>
      </c>
    </row>
    <row r="84" spans="6:25" ht="13.5" customHeight="1">
      <c r="F84" s="3">
        <f t="shared" si="1"/>
        <v>0</v>
      </c>
      <c r="K84" s="11">
        <v>117.64</v>
      </c>
      <c r="L84" s="11"/>
      <c r="M84" s="11"/>
      <c r="O84" s="5">
        <v>4</v>
      </c>
      <c r="Q84" s="11">
        <v>121.64</v>
      </c>
      <c r="R84" s="11"/>
      <c r="X84" s="12">
        <v>2</v>
      </c>
      <c r="Y84" s="12"/>
    </row>
    <row r="85" ht="1.5" customHeight="1">
      <c r="F85" s="3">
        <f t="shared" si="1"/>
        <v>0</v>
      </c>
    </row>
    <row r="86" spans="2:12" ht="12.75">
      <c r="B86" s="3">
        <v>21</v>
      </c>
      <c r="E86" s="3">
        <v>96</v>
      </c>
      <c r="F86" s="3">
        <f t="shared" si="1"/>
        <v>21</v>
      </c>
      <c r="I86" s="10" t="s">
        <v>37</v>
      </c>
      <c r="J86" s="10"/>
      <c r="K86" s="10"/>
      <c r="L86" s="10"/>
    </row>
    <row r="87" spans="6:27" ht="13.5" customHeight="1">
      <c r="F87" s="3">
        <f t="shared" si="1"/>
        <v>0</v>
      </c>
      <c r="K87" s="11">
        <v>115.58</v>
      </c>
      <c r="L87" s="11"/>
      <c r="M87" s="11"/>
      <c r="O87" s="5">
        <v>10</v>
      </c>
      <c r="Q87" s="11">
        <v>125.58</v>
      </c>
      <c r="R87" s="11"/>
      <c r="T87" s="11">
        <v>125.58</v>
      </c>
      <c r="U87" s="11"/>
      <c r="V87" s="11"/>
      <c r="X87" s="12">
        <v>1</v>
      </c>
      <c r="Y87" s="12"/>
      <c r="AA87" s="4">
        <v>-43.77</v>
      </c>
    </row>
    <row r="88" spans="6:25" ht="13.5" customHeight="1">
      <c r="F88" s="3">
        <f t="shared" si="1"/>
        <v>0</v>
      </c>
      <c r="K88" s="11">
        <v>124.24</v>
      </c>
      <c r="L88" s="11"/>
      <c r="M88" s="11"/>
      <c r="O88" s="5">
        <v>6</v>
      </c>
      <c r="Q88" s="11">
        <v>130.24</v>
      </c>
      <c r="R88" s="11"/>
      <c r="X88" s="12">
        <v>2</v>
      </c>
      <c r="Y88" s="12"/>
    </row>
    <row r="89" ht="1.5" customHeight="1">
      <c r="F89" s="3">
        <f t="shared" si="1"/>
        <v>0</v>
      </c>
    </row>
    <row r="90" spans="2:12" ht="12.75">
      <c r="B90" s="3">
        <v>22</v>
      </c>
      <c r="E90" s="3">
        <v>26</v>
      </c>
      <c r="F90" s="3">
        <f t="shared" si="1"/>
        <v>22</v>
      </c>
      <c r="I90" s="10" t="s">
        <v>36</v>
      </c>
      <c r="J90" s="10"/>
      <c r="K90" s="10"/>
      <c r="L90" s="10"/>
    </row>
    <row r="91" spans="6:27" ht="13.5" customHeight="1">
      <c r="F91" s="3">
        <f t="shared" si="1"/>
        <v>0</v>
      </c>
      <c r="K91" s="11">
        <v>120.58</v>
      </c>
      <c r="L91" s="11"/>
      <c r="M91" s="11"/>
      <c r="O91" s="5">
        <v>50</v>
      </c>
      <c r="Q91" s="11">
        <v>170.58</v>
      </c>
      <c r="R91" s="11"/>
      <c r="T91" s="11">
        <v>126.46</v>
      </c>
      <c r="U91" s="11"/>
      <c r="V91" s="11"/>
      <c r="X91" s="12">
        <v>1</v>
      </c>
      <c r="Y91" s="12"/>
      <c r="AA91" s="4">
        <v>-44.65</v>
      </c>
    </row>
    <row r="92" spans="6:25" ht="13.5" customHeight="1">
      <c r="F92" s="3">
        <f t="shared" si="1"/>
        <v>0</v>
      </c>
      <c r="K92" s="11">
        <v>126.46</v>
      </c>
      <c r="L92" s="11"/>
      <c r="M92" s="11"/>
      <c r="O92" s="5">
        <v>0</v>
      </c>
      <c r="Q92" s="11">
        <v>126.46</v>
      </c>
      <c r="R92" s="11"/>
      <c r="X92" s="12">
        <v>2</v>
      </c>
      <c r="Y92" s="12"/>
    </row>
    <row r="93" ht="1.5" customHeight="1">
      <c r="F93" s="3">
        <f t="shared" si="1"/>
        <v>0</v>
      </c>
    </row>
    <row r="94" spans="2:12" ht="12.75">
      <c r="B94" s="3">
        <v>23</v>
      </c>
      <c r="E94" s="3">
        <v>34</v>
      </c>
      <c r="F94" s="3">
        <f t="shared" si="1"/>
        <v>23</v>
      </c>
      <c r="I94" s="10" t="s">
        <v>30</v>
      </c>
      <c r="J94" s="10"/>
      <c r="K94" s="10"/>
      <c r="L94" s="10"/>
    </row>
    <row r="95" spans="6:27" ht="13.5" customHeight="1">
      <c r="F95" s="3">
        <f t="shared" si="1"/>
        <v>0</v>
      </c>
      <c r="K95" s="11">
        <v>126.54</v>
      </c>
      <c r="L95" s="11"/>
      <c r="M95" s="11"/>
      <c r="O95" s="5">
        <v>58</v>
      </c>
      <c r="Q95" s="11">
        <v>184.54</v>
      </c>
      <c r="R95" s="11"/>
      <c r="T95" s="11">
        <v>126.5</v>
      </c>
      <c r="U95" s="11"/>
      <c r="V95" s="11"/>
      <c r="X95" s="12">
        <v>1</v>
      </c>
      <c r="Y95" s="12"/>
      <c r="AA95" s="4">
        <v>-44.69</v>
      </c>
    </row>
    <row r="96" spans="6:25" ht="13.5" customHeight="1">
      <c r="F96" s="3">
        <f t="shared" si="1"/>
        <v>0</v>
      </c>
      <c r="K96" s="11">
        <v>120.5</v>
      </c>
      <c r="L96" s="11"/>
      <c r="M96" s="11"/>
      <c r="O96" s="5">
        <v>6</v>
      </c>
      <c r="Q96" s="11">
        <v>126.5</v>
      </c>
      <c r="R96" s="11"/>
      <c r="X96" s="12">
        <v>2</v>
      </c>
      <c r="Y96" s="12"/>
    </row>
    <row r="97" ht="1.5" customHeight="1">
      <c r="F97" s="3">
        <f t="shared" si="1"/>
        <v>0</v>
      </c>
    </row>
    <row r="98" spans="2:12" ht="12.75">
      <c r="B98" s="3">
        <v>24</v>
      </c>
      <c r="E98" s="3">
        <v>47</v>
      </c>
      <c r="F98" s="3">
        <f t="shared" si="1"/>
        <v>24</v>
      </c>
      <c r="I98" s="10" t="s">
        <v>35</v>
      </c>
      <c r="J98" s="10"/>
      <c r="K98" s="10"/>
      <c r="L98" s="10"/>
    </row>
    <row r="99" spans="6:27" ht="13.5" customHeight="1">
      <c r="F99" s="3">
        <f t="shared" si="1"/>
        <v>0</v>
      </c>
      <c r="K99" s="11">
        <v>121.05</v>
      </c>
      <c r="L99" s="11"/>
      <c r="M99" s="11"/>
      <c r="O99" s="5">
        <v>8</v>
      </c>
      <c r="Q99" s="11">
        <v>129.05</v>
      </c>
      <c r="R99" s="11"/>
      <c r="T99" s="11">
        <v>129.05</v>
      </c>
      <c r="U99" s="11"/>
      <c r="V99" s="11"/>
      <c r="X99" s="12">
        <v>1</v>
      </c>
      <c r="Y99" s="12"/>
      <c r="AA99" s="4">
        <v>-47.240000000000016</v>
      </c>
    </row>
    <row r="100" spans="6:25" ht="13.5" customHeight="1">
      <c r="F100" s="3">
        <f t="shared" si="1"/>
        <v>0</v>
      </c>
      <c r="K100" s="11">
        <v>130.36</v>
      </c>
      <c r="L100" s="11"/>
      <c r="M100" s="11"/>
      <c r="O100" s="5">
        <v>8</v>
      </c>
      <c r="Q100" s="11">
        <v>138.36</v>
      </c>
      <c r="R100" s="11"/>
      <c r="X100" s="12">
        <v>2</v>
      </c>
      <c r="Y100" s="12"/>
    </row>
    <row r="101" ht="1.5" customHeight="1">
      <c r="F101" s="3">
        <f t="shared" si="1"/>
        <v>0</v>
      </c>
    </row>
    <row r="102" spans="2:12" ht="12.75">
      <c r="B102" s="3">
        <v>25</v>
      </c>
      <c r="E102" s="3">
        <v>65</v>
      </c>
      <c r="F102" s="3">
        <f t="shared" si="1"/>
        <v>25</v>
      </c>
      <c r="I102" s="10" t="s">
        <v>32</v>
      </c>
      <c r="J102" s="10"/>
      <c r="K102" s="10"/>
      <c r="L102" s="10"/>
    </row>
    <row r="103" spans="6:27" ht="13.5" customHeight="1">
      <c r="F103" s="3">
        <f t="shared" si="1"/>
        <v>0</v>
      </c>
      <c r="K103" s="11">
        <v>130.09</v>
      </c>
      <c r="L103" s="11"/>
      <c r="M103" s="11"/>
      <c r="O103" s="5">
        <v>50</v>
      </c>
      <c r="Q103" s="11">
        <v>180.09</v>
      </c>
      <c r="R103" s="11"/>
      <c r="T103" s="11">
        <v>134.34</v>
      </c>
      <c r="U103" s="11"/>
      <c r="V103" s="11"/>
      <c r="X103" s="12">
        <v>1</v>
      </c>
      <c r="Y103" s="12"/>
      <c r="AA103" s="4">
        <v>-52.53</v>
      </c>
    </row>
    <row r="104" spans="6:25" ht="13.5" customHeight="1">
      <c r="F104" s="3">
        <f t="shared" si="1"/>
        <v>0</v>
      </c>
      <c r="K104" s="11">
        <v>130.34</v>
      </c>
      <c r="L104" s="11"/>
      <c r="M104" s="11"/>
      <c r="O104" s="5">
        <v>4</v>
      </c>
      <c r="Q104" s="11">
        <v>134.34</v>
      </c>
      <c r="R104" s="11"/>
      <c r="X104" s="12">
        <v>2</v>
      </c>
      <c r="Y104" s="12"/>
    </row>
    <row r="105" ht="1.5" customHeight="1">
      <c r="F105" s="3">
        <f t="shared" si="1"/>
        <v>0</v>
      </c>
    </row>
    <row r="106" spans="2:12" ht="12.75">
      <c r="B106" s="3">
        <v>26</v>
      </c>
      <c r="E106" s="3">
        <v>81</v>
      </c>
      <c r="F106" s="3">
        <f t="shared" si="1"/>
        <v>26</v>
      </c>
      <c r="I106" s="10" t="s">
        <v>59</v>
      </c>
      <c r="J106" s="10"/>
      <c r="K106" s="10"/>
      <c r="L106" s="10"/>
    </row>
    <row r="107" spans="6:27" ht="13.5" customHeight="1">
      <c r="F107" s="3">
        <f t="shared" si="1"/>
        <v>0</v>
      </c>
      <c r="K107" s="11">
        <v>135.28</v>
      </c>
      <c r="L107" s="11"/>
      <c r="M107" s="11"/>
      <c r="O107" s="5">
        <v>4</v>
      </c>
      <c r="Q107" s="11">
        <v>139.28</v>
      </c>
      <c r="R107" s="11"/>
      <c r="T107" s="11">
        <v>139.28</v>
      </c>
      <c r="U107" s="11"/>
      <c r="V107" s="11"/>
      <c r="X107" s="12">
        <v>1</v>
      </c>
      <c r="Y107" s="12"/>
      <c r="AA107" s="4">
        <v>-57.47</v>
      </c>
    </row>
    <row r="108" spans="6:25" ht="13.5" customHeight="1">
      <c r="F108" s="3">
        <f t="shared" si="1"/>
        <v>0</v>
      </c>
      <c r="K108" s="11">
        <v>160.56</v>
      </c>
      <c r="L108" s="11"/>
      <c r="M108" s="11"/>
      <c r="O108" s="5">
        <v>58</v>
      </c>
      <c r="Q108" s="11">
        <v>218.56</v>
      </c>
      <c r="R108" s="11"/>
      <c r="X108" s="12">
        <v>2</v>
      </c>
      <c r="Y108" s="12"/>
    </row>
    <row r="109" ht="1.5" customHeight="1">
      <c r="F109" s="3">
        <f t="shared" si="1"/>
        <v>0</v>
      </c>
    </row>
    <row r="110" spans="2:12" ht="12.75">
      <c r="B110" s="3">
        <v>27</v>
      </c>
      <c r="E110" s="3">
        <v>64</v>
      </c>
      <c r="F110" s="3">
        <f t="shared" si="1"/>
        <v>27</v>
      </c>
      <c r="I110" s="10" t="s">
        <v>60</v>
      </c>
      <c r="J110" s="10"/>
      <c r="K110" s="10"/>
      <c r="L110" s="10"/>
    </row>
    <row r="111" spans="6:27" ht="13.5" customHeight="1">
      <c r="F111" s="3">
        <f t="shared" si="1"/>
        <v>0</v>
      </c>
      <c r="K111" s="11">
        <v>175.53</v>
      </c>
      <c r="L111" s="11"/>
      <c r="M111" s="11"/>
      <c r="O111" s="5">
        <v>2</v>
      </c>
      <c r="Q111" s="11">
        <v>177.53</v>
      </c>
      <c r="R111" s="11"/>
      <c r="T111" s="11">
        <v>150.32</v>
      </c>
      <c r="U111" s="11"/>
      <c r="V111" s="11"/>
      <c r="X111" s="12">
        <v>1</v>
      </c>
      <c r="Y111" s="12"/>
      <c r="AA111" s="4">
        <v>-68.51</v>
      </c>
    </row>
    <row r="112" spans="6:25" ht="13.5" customHeight="1">
      <c r="F112" s="3">
        <f t="shared" si="1"/>
        <v>0</v>
      </c>
      <c r="K112" s="11">
        <v>146.32</v>
      </c>
      <c r="L112" s="11"/>
      <c r="M112" s="11"/>
      <c r="O112" s="5">
        <v>4</v>
      </c>
      <c r="Q112" s="11">
        <v>150.32</v>
      </c>
      <c r="R112" s="11"/>
      <c r="X112" s="12">
        <v>2</v>
      </c>
      <c r="Y112" s="12"/>
    </row>
    <row r="113" ht="1.5" customHeight="1">
      <c r="F113" s="3">
        <f t="shared" si="1"/>
        <v>0</v>
      </c>
    </row>
    <row r="114" spans="2:12" ht="12.75">
      <c r="B114" s="3">
        <v>28</v>
      </c>
      <c r="E114" s="3">
        <v>31</v>
      </c>
      <c r="F114" s="3">
        <f t="shared" si="1"/>
        <v>28</v>
      </c>
      <c r="I114" s="10" t="s">
        <v>33</v>
      </c>
      <c r="J114" s="10"/>
      <c r="K114" s="10"/>
      <c r="L114" s="10"/>
    </row>
    <row r="115" spans="6:27" ht="13.5" customHeight="1">
      <c r="F115" s="3">
        <f t="shared" si="1"/>
        <v>0</v>
      </c>
      <c r="K115" s="11">
        <v>165.85</v>
      </c>
      <c r="L115" s="11"/>
      <c r="M115" s="11"/>
      <c r="O115" s="5">
        <v>64</v>
      </c>
      <c r="Q115" s="11">
        <v>229.85</v>
      </c>
      <c r="R115" s="11"/>
      <c r="T115" s="11">
        <v>157.74</v>
      </c>
      <c r="U115" s="11"/>
      <c r="V115" s="11"/>
      <c r="X115" s="12">
        <v>1</v>
      </c>
      <c r="Y115" s="12"/>
      <c r="AA115" s="4">
        <v>-75.93</v>
      </c>
    </row>
    <row r="116" spans="6:25" ht="13.5" customHeight="1">
      <c r="F116" s="3">
        <f t="shared" si="1"/>
        <v>0</v>
      </c>
      <c r="K116" s="11">
        <v>147.74</v>
      </c>
      <c r="L116" s="11"/>
      <c r="M116" s="11"/>
      <c r="O116" s="5">
        <v>10</v>
      </c>
      <c r="Q116" s="11">
        <v>157.74</v>
      </c>
      <c r="R116" s="11"/>
      <c r="X116" s="12">
        <v>2</v>
      </c>
      <c r="Y116" s="12"/>
    </row>
    <row r="117" ht="1.5" customHeight="1">
      <c r="F117" s="3">
        <f t="shared" si="1"/>
        <v>0</v>
      </c>
    </row>
    <row r="118" spans="2:12" ht="12.75">
      <c r="B118" s="3">
        <v>29</v>
      </c>
      <c r="E118" s="3">
        <v>134</v>
      </c>
      <c r="F118" s="3">
        <f t="shared" si="1"/>
        <v>29</v>
      </c>
      <c r="I118" s="10" t="s">
        <v>56</v>
      </c>
      <c r="J118" s="10"/>
      <c r="K118" s="10"/>
      <c r="L118" s="10"/>
    </row>
    <row r="119" spans="6:27" ht="13.5" customHeight="1">
      <c r="F119" s="3">
        <f t="shared" si="1"/>
        <v>0</v>
      </c>
      <c r="K119" s="11">
        <v>117</v>
      </c>
      <c r="L119" s="11"/>
      <c r="M119" s="11"/>
      <c r="O119" s="5">
        <v>54</v>
      </c>
      <c r="Q119" s="11">
        <v>171</v>
      </c>
      <c r="R119" s="11"/>
      <c r="T119" s="11">
        <v>171</v>
      </c>
      <c r="U119" s="11"/>
      <c r="V119" s="11"/>
      <c r="X119" s="12">
        <v>1</v>
      </c>
      <c r="Y119" s="12"/>
      <c r="AA119" s="4">
        <v>-89.19</v>
      </c>
    </row>
    <row r="120" spans="6:25" ht="13.5" customHeight="1">
      <c r="F120" s="3">
        <f t="shared" si="1"/>
        <v>0</v>
      </c>
      <c r="K120" s="11">
        <v>120.58</v>
      </c>
      <c r="L120" s="11"/>
      <c r="M120" s="11"/>
      <c r="O120" s="5">
        <v>56</v>
      </c>
      <c r="Q120" s="11">
        <v>176.58</v>
      </c>
      <c r="R120" s="11"/>
      <c r="X120" s="12">
        <v>2</v>
      </c>
      <c r="Y120" s="12"/>
    </row>
    <row r="121" ht="1.5" customHeight="1">
      <c r="F121" s="3">
        <f t="shared" si="1"/>
        <v>0</v>
      </c>
    </row>
    <row r="122" spans="2:12" ht="12.75">
      <c r="B122" s="3">
        <v>30</v>
      </c>
      <c r="E122" s="3">
        <v>78</v>
      </c>
      <c r="F122" s="3">
        <f t="shared" si="1"/>
        <v>30</v>
      </c>
      <c r="I122" s="10" t="s">
        <v>55</v>
      </c>
      <c r="J122" s="10"/>
      <c r="K122" s="10"/>
      <c r="L122" s="10"/>
    </row>
    <row r="123" spans="6:27" ht="13.5" customHeight="1">
      <c r="F123" s="3">
        <f t="shared" si="1"/>
        <v>0</v>
      </c>
      <c r="K123" s="11">
        <v>154.37</v>
      </c>
      <c r="L123" s="11"/>
      <c r="M123" s="11"/>
      <c r="O123" s="5">
        <v>22</v>
      </c>
      <c r="Q123" s="11">
        <v>176.37</v>
      </c>
      <c r="R123" s="11"/>
      <c r="T123" s="11">
        <v>176.37</v>
      </c>
      <c r="U123" s="11"/>
      <c r="V123" s="11"/>
      <c r="X123" s="12">
        <v>1</v>
      </c>
      <c r="Y123" s="12"/>
      <c r="AA123" s="4">
        <v>-94.56</v>
      </c>
    </row>
    <row r="124" spans="6:25" ht="13.5" customHeight="1">
      <c r="F124" s="3">
        <f t="shared" si="1"/>
        <v>0</v>
      </c>
      <c r="K124" s="11">
        <v>134.54</v>
      </c>
      <c r="L124" s="11"/>
      <c r="M124" s="11"/>
      <c r="O124" s="5">
        <v>62</v>
      </c>
      <c r="Q124" s="11">
        <v>196.54</v>
      </c>
      <c r="R124" s="11"/>
      <c r="X124" s="12">
        <v>2</v>
      </c>
      <c r="Y124" s="12"/>
    </row>
    <row r="125" ht="1.5" customHeight="1">
      <c r="F125" s="3">
        <f t="shared" si="1"/>
        <v>0</v>
      </c>
    </row>
    <row r="126" spans="2:12" ht="12.75">
      <c r="B126" s="3">
        <v>31</v>
      </c>
      <c r="E126" s="3">
        <v>69</v>
      </c>
      <c r="F126" s="3">
        <f t="shared" si="1"/>
        <v>31</v>
      </c>
      <c r="I126" s="10" t="s">
        <v>34</v>
      </c>
      <c r="J126" s="10"/>
      <c r="K126" s="10"/>
      <c r="L126" s="10"/>
    </row>
    <row r="127" spans="6:27" ht="13.5" customHeight="1">
      <c r="F127" s="3">
        <f t="shared" si="1"/>
        <v>0</v>
      </c>
      <c r="K127" s="11">
        <v>122.91</v>
      </c>
      <c r="L127" s="11"/>
      <c r="M127" s="11"/>
      <c r="O127" s="5">
        <v>66</v>
      </c>
      <c r="Q127" s="11">
        <v>188.91</v>
      </c>
      <c r="R127" s="11"/>
      <c r="T127" s="11">
        <v>188.91</v>
      </c>
      <c r="U127" s="11"/>
      <c r="V127" s="11"/>
      <c r="X127" s="12">
        <v>1</v>
      </c>
      <c r="Y127" s="12"/>
      <c r="AA127" s="4">
        <v>-107.1</v>
      </c>
    </row>
    <row r="128" spans="6:25" ht="13.5" customHeight="1">
      <c r="F128" s="3">
        <f t="shared" si="1"/>
        <v>0</v>
      </c>
      <c r="K128" s="11">
        <v>163.28</v>
      </c>
      <c r="L128" s="11"/>
      <c r="M128" s="11"/>
      <c r="O128" s="5">
        <v>112</v>
      </c>
      <c r="Q128" s="11">
        <v>275.28</v>
      </c>
      <c r="R128" s="11"/>
      <c r="X128" s="12">
        <v>2</v>
      </c>
      <c r="Y128" s="12"/>
    </row>
    <row r="129" ht="1.5" customHeight="1">
      <c r="F129" s="3">
        <f t="shared" si="1"/>
        <v>0</v>
      </c>
    </row>
    <row r="130" spans="2:12" ht="12.75">
      <c r="B130" s="3">
        <v>32</v>
      </c>
      <c r="E130" s="3">
        <v>32</v>
      </c>
      <c r="F130" s="3">
        <f t="shared" si="1"/>
        <v>32</v>
      </c>
      <c r="I130" s="10" t="s">
        <v>47</v>
      </c>
      <c r="J130" s="10"/>
      <c r="K130" s="10"/>
      <c r="L130" s="10"/>
    </row>
    <row r="131" spans="6:27" ht="13.5" customHeight="1">
      <c r="F131" s="3">
        <f t="shared" si="1"/>
        <v>0</v>
      </c>
      <c r="K131" s="11">
        <v>214.3</v>
      </c>
      <c r="L131" s="11"/>
      <c r="M131" s="11"/>
      <c r="O131" s="5">
        <v>102</v>
      </c>
      <c r="Q131" s="11">
        <v>316.3</v>
      </c>
      <c r="R131" s="11"/>
      <c r="T131" s="11">
        <v>189.96</v>
      </c>
      <c r="U131" s="11"/>
      <c r="V131" s="11"/>
      <c r="X131" s="12">
        <v>1</v>
      </c>
      <c r="Y131" s="12"/>
      <c r="AA131" s="4">
        <v>-108.15</v>
      </c>
    </row>
    <row r="132" spans="6:25" ht="13.5" customHeight="1">
      <c r="F132" s="3">
        <f t="shared" si="1"/>
        <v>0</v>
      </c>
      <c r="K132" s="11">
        <v>185.96</v>
      </c>
      <c r="L132" s="11"/>
      <c r="M132" s="11"/>
      <c r="O132" s="5">
        <v>4</v>
      </c>
      <c r="Q132" s="11">
        <v>189.96</v>
      </c>
      <c r="R132" s="11"/>
      <c r="X132" s="12">
        <v>2</v>
      </c>
      <c r="Y132" s="12"/>
    </row>
    <row r="133" ht="1.5" customHeight="1">
      <c r="F133" s="3">
        <f t="shared" si="1"/>
        <v>0</v>
      </c>
    </row>
    <row r="134" spans="2:12" ht="12.75">
      <c r="B134" s="3">
        <v>33</v>
      </c>
      <c r="E134" s="3">
        <v>39</v>
      </c>
      <c r="F134" s="3">
        <f t="shared" si="1"/>
        <v>33</v>
      </c>
      <c r="I134" s="10" t="s">
        <v>42</v>
      </c>
      <c r="J134" s="10"/>
      <c r="K134" s="10"/>
      <c r="L134" s="10"/>
    </row>
    <row r="135" spans="6:27" ht="13.5" customHeight="1">
      <c r="F135" s="3">
        <f t="shared" si="1"/>
        <v>0</v>
      </c>
      <c r="K135" s="11">
        <v>186.07</v>
      </c>
      <c r="L135" s="11"/>
      <c r="M135" s="11"/>
      <c r="O135" s="5">
        <v>106</v>
      </c>
      <c r="Q135" s="11">
        <v>292.07</v>
      </c>
      <c r="R135" s="11"/>
      <c r="T135" s="11">
        <v>209.62</v>
      </c>
      <c r="U135" s="11"/>
      <c r="V135" s="11"/>
      <c r="X135" s="12">
        <v>1</v>
      </c>
      <c r="Y135" s="12"/>
      <c r="AA135" s="4">
        <v>-127.81</v>
      </c>
    </row>
    <row r="136" spans="6:25" ht="13.5" customHeight="1">
      <c r="F136" s="3">
        <f t="shared" si="1"/>
        <v>0</v>
      </c>
      <c r="K136" s="11">
        <v>157.62</v>
      </c>
      <c r="L136" s="11"/>
      <c r="M136" s="11"/>
      <c r="O136" s="5">
        <v>52</v>
      </c>
      <c r="Q136" s="11">
        <v>209.62</v>
      </c>
      <c r="R136" s="11"/>
      <c r="X136" s="12">
        <v>2</v>
      </c>
      <c r="Y136" s="12"/>
    </row>
    <row r="137" ht="1.5" customHeight="1">
      <c r="F137" s="3">
        <f t="shared" si="1"/>
        <v>0</v>
      </c>
    </row>
    <row r="138" spans="2:12" ht="12.75">
      <c r="B138" s="3">
        <v>34</v>
      </c>
      <c r="E138" s="3">
        <v>42</v>
      </c>
      <c r="F138" s="3">
        <f aca="true" t="shared" si="2" ref="F138:F178">B138</f>
        <v>34</v>
      </c>
      <c r="I138" s="10" t="s">
        <v>61</v>
      </c>
      <c r="J138" s="10"/>
      <c r="K138" s="10"/>
      <c r="L138" s="10"/>
    </row>
    <row r="139" spans="6:27" ht="13.5" customHeight="1">
      <c r="F139" s="3">
        <f t="shared" si="2"/>
        <v>0</v>
      </c>
      <c r="K139" s="11">
        <v>169.11</v>
      </c>
      <c r="L139" s="11"/>
      <c r="M139" s="11"/>
      <c r="O139" s="5">
        <v>168</v>
      </c>
      <c r="Q139" s="11">
        <v>337.11</v>
      </c>
      <c r="R139" s="11"/>
      <c r="T139" s="11">
        <v>221.11</v>
      </c>
      <c r="U139" s="11"/>
      <c r="V139" s="11"/>
      <c r="X139" s="12">
        <v>1</v>
      </c>
      <c r="Y139" s="12"/>
      <c r="AA139" s="4">
        <v>-139.3</v>
      </c>
    </row>
    <row r="140" spans="6:25" ht="13.5" customHeight="1">
      <c r="F140" s="3">
        <f t="shared" si="2"/>
        <v>0</v>
      </c>
      <c r="K140" s="11">
        <v>159.11</v>
      </c>
      <c r="L140" s="11"/>
      <c r="M140" s="11"/>
      <c r="O140" s="5">
        <v>62</v>
      </c>
      <c r="Q140" s="11">
        <v>221.11</v>
      </c>
      <c r="R140" s="11"/>
      <c r="X140" s="12">
        <v>2</v>
      </c>
      <c r="Y140" s="12"/>
    </row>
    <row r="141" ht="1.5" customHeight="1">
      <c r="F141" s="3">
        <f t="shared" si="2"/>
        <v>0</v>
      </c>
    </row>
    <row r="142" spans="2:12" ht="12.75">
      <c r="B142" s="3">
        <v>35</v>
      </c>
      <c r="E142" s="3">
        <v>86</v>
      </c>
      <c r="F142" s="3">
        <f t="shared" si="2"/>
        <v>35</v>
      </c>
      <c r="I142" s="10" t="s">
        <v>40</v>
      </c>
      <c r="J142" s="10"/>
      <c r="K142" s="10"/>
      <c r="L142" s="10"/>
    </row>
    <row r="143" spans="6:27" ht="13.5" customHeight="1">
      <c r="F143" s="3">
        <f t="shared" si="2"/>
        <v>0</v>
      </c>
      <c r="K143" s="11">
        <v>243.71</v>
      </c>
      <c r="L143" s="11"/>
      <c r="M143" s="11"/>
      <c r="O143" s="5">
        <v>20</v>
      </c>
      <c r="Q143" s="11">
        <v>263.71</v>
      </c>
      <c r="R143" s="11"/>
      <c r="T143" s="11">
        <v>242.74</v>
      </c>
      <c r="U143" s="11"/>
      <c r="V143" s="11"/>
      <c r="X143" s="12">
        <v>1</v>
      </c>
      <c r="Y143" s="12"/>
      <c r="AA143" s="4">
        <v>-160.93</v>
      </c>
    </row>
    <row r="144" spans="6:25" ht="13.5" customHeight="1">
      <c r="F144" s="3">
        <f t="shared" si="2"/>
        <v>0</v>
      </c>
      <c r="K144" s="11">
        <v>228.74</v>
      </c>
      <c r="L144" s="11"/>
      <c r="M144" s="11"/>
      <c r="O144" s="5">
        <v>14</v>
      </c>
      <c r="Q144" s="11">
        <v>242.74</v>
      </c>
      <c r="R144" s="11"/>
      <c r="X144" s="12">
        <v>2</v>
      </c>
      <c r="Y144" s="12"/>
    </row>
    <row r="145" ht="1.5" customHeight="1">
      <c r="F145" s="3">
        <f t="shared" si="2"/>
        <v>0</v>
      </c>
    </row>
    <row r="146" spans="2:12" ht="12.75">
      <c r="B146" s="3">
        <v>36</v>
      </c>
      <c r="E146" s="3">
        <v>70</v>
      </c>
      <c r="F146" s="3">
        <f t="shared" si="2"/>
        <v>36</v>
      </c>
      <c r="I146" s="10" t="s">
        <v>44</v>
      </c>
      <c r="J146" s="10"/>
      <c r="K146" s="10"/>
      <c r="L146" s="10"/>
    </row>
    <row r="147" spans="6:27" ht="13.5" customHeight="1">
      <c r="F147" s="3">
        <f t="shared" si="2"/>
        <v>0</v>
      </c>
      <c r="K147" s="11">
        <v>356.56</v>
      </c>
      <c r="L147" s="11"/>
      <c r="M147" s="11"/>
      <c r="O147" s="5">
        <v>62</v>
      </c>
      <c r="Q147" s="11">
        <v>418.56</v>
      </c>
      <c r="R147" s="11"/>
      <c r="T147" s="11">
        <v>250.74</v>
      </c>
      <c r="U147" s="11"/>
      <c r="V147" s="11"/>
      <c r="X147" s="12">
        <v>1</v>
      </c>
      <c r="Y147" s="12"/>
      <c r="AA147" s="4">
        <v>-168.93</v>
      </c>
    </row>
    <row r="148" spans="6:25" ht="13.5" customHeight="1">
      <c r="F148" s="3">
        <f t="shared" si="2"/>
        <v>0</v>
      </c>
      <c r="K148" s="11">
        <v>184.74</v>
      </c>
      <c r="L148" s="11"/>
      <c r="M148" s="11"/>
      <c r="O148" s="5">
        <v>66</v>
      </c>
      <c r="Q148" s="11">
        <v>250.74</v>
      </c>
      <c r="R148" s="11"/>
      <c r="X148" s="12">
        <v>2</v>
      </c>
      <c r="Y148" s="12"/>
    </row>
    <row r="149" ht="1.5" customHeight="1">
      <c r="F149" s="3">
        <f t="shared" si="2"/>
        <v>0</v>
      </c>
    </row>
    <row r="150" spans="2:12" ht="12.75">
      <c r="B150" s="3">
        <v>37</v>
      </c>
      <c r="E150" s="3">
        <v>71</v>
      </c>
      <c r="F150" s="3">
        <f t="shared" si="2"/>
        <v>37</v>
      </c>
      <c r="I150" s="10" t="s">
        <v>49</v>
      </c>
      <c r="J150" s="10"/>
      <c r="K150" s="10"/>
      <c r="L150" s="10"/>
    </row>
    <row r="151" spans="6:27" ht="13.5" customHeight="1">
      <c r="F151" s="3">
        <f t="shared" si="2"/>
        <v>0</v>
      </c>
      <c r="K151" s="11">
        <v>129.93</v>
      </c>
      <c r="L151" s="11"/>
      <c r="M151" s="11"/>
      <c r="O151" s="5">
        <v>454</v>
      </c>
      <c r="Q151" s="11">
        <v>583.93</v>
      </c>
      <c r="R151" s="11"/>
      <c r="T151" s="11">
        <v>251</v>
      </c>
      <c r="U151" s="11"/>
      <c r="V151" s="11"/>
      <c r="X151" s="12">
        <v>1</v>
      </c>
      <c r="Y151" s="12"/>
      <c r="AA151" s="4">
        <v>-169.19</v>
      </c>
    </row>
    <row r="152" spans="6:25" ht="13.5" customHeight="1">
      <c r="F152" s="3">
        <f t="shared" si="2"/>
        <v>0</v>
      </c>
      <c r="K152" s="11">
        <v>239</v>
      </c>
      <c r="L152" s="11"/>
      <c r="M152" s="11"/>
      <c r="O152" s="5">
        <v>12</v>
      </c>
      <c r="Q152" s="11">
        <v>251</v>
      </c>
      <c r="R152" s="11"/>
      <c r="X152" s="12">
        <v>2</v>
      </c>
      <c r="Y152" s="12"/>
    </row>
    <row r="153" ht="1.5" customHeight="1">
      <c r="F153" s="3">
        <f t="shared" si="2"/>
        <v>0</v>
      </c>
    </row>
    <row r="154" spans="2:12" ht="12.75">
      <c r="B154" s="3">
        <v>38</v>
      </c>
      <c r="E154" s="3">
        <v>51</v>
      </c>
      <c r="F154" s="3">
        <f t="shared" si="2"/>
        <v>38</v>
      </c>
      <c r="I154" s="10" t="s">
        <v>43</v>
      </c>
      <c r="J154" s="10"/>
      <c r="K154" s="10"/>
      <c r="L154" s="10"/>
    </row>
    <row r="155" spans="6:27" ht="13.5" customHeight="1">
      <c r="F155" s="3">
        <f t="shared" si="2"/>
        <v>0</v>
      </c>
      <c r="K155" s="11">
        <v>203.25</v>
      </c>
      <c r="L155" s="11"/>
      <c r="M155" s="11"/>
      <c r="O155" s="5">
        <v>56</v>
      </c>
      <c r="Q155" s="11">
        <v>259.25</v>
      </c>
      <c r="R155" s="11"/>
      <c r="T155" s="11">
        <v>259.25</v>
      </c>
      <c r="U155" s="11"/>
      <c r="V155" s="11"/>
      <c r="X155" s="12">
        <v>1</v>
      </c>
      <c r="Y155" s="12"/>
      <c r="AA155" s="4">
        <v>-177.44</v>
      </c>
    </row>
    <row r="156" spans="6:25" ht="13.5" customHeight="1">
      <c r="F156" s="3">
        <f t="shared" si="2"/>
        <v>0</v>
      </c>
      <c r="K156" s="11">
        <v>156.32</v>
      </c>
      <c r="L156" s="11"/>
      <c r="M156" s="11"/>
      <c r="O156" s="5">
        <v>164</v>
      </c>
      <c r="Q156" s="11">
        <v>320.32</v>
      </c>
      <c r="R156" s="11"/>
      <c r="X156" s="12">
        <v>2</v>
      </c>
      <c r="Y156" s="12"/>
    </row>
    <row r="157" ht="1.5" customHeight="1">
      <c r="F157" s="3">
        <f t="shared" si="2"/>
        <v>0</v>
      </c>
    </row>
    <row r="158" spans="2:12" ht="12.75">
      <c r="B158" s="3">
        <v>39</v>
      </c>
      <c r="E158" s="3">
        <v>61</v>
      </c>
      <c r="F158" s="3">
        <f t="shared" si="2"/>
        <v>39</v>
      </c>
      <c r="I158" s="10" t="s">
        <v>41</v>
      </c>
      <c r="J158" s="10"/>
      <c r="K158" s="10"/>
      <c r="L158" s="10"/>
    </row>
    <row r="159" spans="6:27" ht="13.5" customHeight="1">
      <c r="F159" s="3">
        <f t="shared" si="2"/>
        <v>0</v>
      </c>
      <c r="K159" s="11">
        <v>258.95</v>
      </c>
      <c r="L159" s="11"/>
      <c r="M159" s="11"/>
      <c r="O159" s="5">
        <v>56</v>
      </c>
      <c r="Q159" s="11">
        <v>314.95</v>
      </c>
      <c r="R159" s="11"/>
      <c r="T159" s="11">
        <v>314.95</v>
      </c>
      <c r="U159" s="11"/>
      <c r="V159" s="11"/>
      <c r="X159" s="12">
        <v>1</v>
      </c>
      <c r="Y159" s="12"/>
      <c r="AA159" s="4">
        <v>-233.14</v>
      </c>
    </row>
    <row r="160" spans="6:25" ht="13.5" customHeight="1">
      <c r="F160" s="3">
        <f t="shared" si="2"/>
        <v>0</v>
      </c>
      <c r="K160" s="11">
        <v>311.55</v>
      </c>
      <c r="L160" s="11"/>
      <c r="M160" s="11"/>
      <c r="O160" s="5">
        <v>18</v>
      </c>
      <c r="Q160" s="11">
        <v>329.55</v>
      </c>
      <c r="R160" s="11"/>
      <c r="X160" s="12">
        <v>2</v>
      </c>
      <c r="Y160" s="12"/>
    </row>
    <row r="161" ht="1.5" customHeight="1">
      <c r="F161" s="3">
        <f t="shared" si="2"/>
        <v>0</v>
      </c>
    </row>
    <row r="162" spans="2:12" ht="12.75">
      <c r="B162" s="3">
        <v>40</v>
      </c>
      <c r="E162" s="3">
        <v>38</v>
      </c>
      <c r="F162" s="3">
        <f t="shared" si="2"/>
        <v>40</v>
      </c>
      <c r="I162" s="10" t="s">
        <v>46</v>
      </c>
      <c r="J162" s="10"/>
      <c r="K162" s="10"/>
      <c r="L162" s="10"/>
    </row>
    <row r="163" spans="6:27" ht="13.5" customHeight="1">
      <c r="F163" s="3">
        <f t="shared" si="2"/>
        <v>0</v>
      </c>
      <c r="K163" s="11">
        <v>196.79</v>
      </c>
      <c r="L163" s="11"/>
      <c r="M163" s="11"/>
      <c r="O163" s="5">
        <v>160</v>
      </c>
      <c r="Q163" s="11">
        <v>356.79</v>
      </c>
      <c r="R163" s="11"/>
      <c r="T163" s="11">
        <v>356.79</v>
      </c>
      <c r="U163" s="11"/>
      <c r="V163" s="11"/>
      <c r="X163" s="12">
        <v>1</v>
      </c>
      <c r="Y163" s="12"/>
      <c r="AA163" s="4">
        <v>-274.98</v>
      </c>
    </row>
    <row r="164" spans="6:25" ht="13.5" customHeight="1">
      <c r="F164" s="3">
        <f t="shared" si="2"/>
        <v>0</v>
      </c>
      <c r="K164" s="11">
        <v>186.87</v>
      </c>
      <c r="L164" s="11"/>
      <c r="M164" s="11"/>
      <c r="O164" s="5">
        <v>356</v>
      </c>
      <c r="Q164" s="11">
        <v>542.87</v>
      </c>
      <c r="R164" s="11"/>
      <c r="X164" s="12">
        <v>2</v>
      </c>
      <c r="Y164" s="12"/>
    </row>
    <row r="165" ht="1.5" customHeight="1">
      <c r="F165" s="3">
        <f t="shared" si="2"/>
        <v>0</v>
      </c>
    </row>
    <row r="166" spans="2:12" ht="12.75">
      <c r="B166" s="3">
        <v>41</v>
      </c>
      <c r="E166" s="3">
        <v>57</v>
      </c>
      <c r="F166" s="3">
        <f t="shared" si="2"/>
        <v>41</v>
      </c>
      <c r="I166" s="10" t="s">
        <v>62</v>
      </c>
      <c r="J166" s="10"/>
      <c r="K166" s="10"/>
      <c r="L166" s="10"/>
    </row>
    <row r="167" spans="6:27" ht="13.5" customHeight="1">
      <c r="F167" s="3">
        <f t="shared" si="2"/>
        <v>0</v>
      </c>
      <c r="K167" s="11">
        <v>268.63</v>
      </c>
      <c r="L167" s="11"/>
      <c r="M167" s="11"/>
      <c r="O167" s="5">
        <v>112</v>
      </c>
      <c r="Q167" s="11">
        <v>380.63</v>
      </c>
      <c r="R167" s="11"/>
      <c r="T167" s="11">
        <v>380.63</v>
      </c>
      <c r="U167" s="11"/>
      <c r="V167" s="11"/>
      <c r="X167" s="12">
        <v>1</v>
      </c>
      <c r="Y167" s="12"/>
      <c r="AA167" s="4">
        <v>-298.82</v>
      </c>
    </row>
    <row r="168" spans="6:25" ht="13.5" customHeight="1">
      <c r="F168" s="3">
        <f t="shared" si="2"/>
        <v>0</v>
      </c>
      <c r="K168" s="11">
        <v>282.73</v>
      </c>
      <c r="L168" s="11"/>
      <c r="M168" s="11"/>
      <c r="O168" s="5">
        <v>212</v>
      </c>
      <c r="Q168" s="11">
        <v>494.73</v>
      </c>
      <c r="R168" s="11"/>
      <c r="X168" s="12">
        <v>2</v>
      </c>
      <c r="Y168" s="12"/>
    </row>
    <row r="169" ht="1.5" customHeight="1">
      <c r="F169" s="3">
        <f t="shared" si="2"/>
        <v>0</v>
      </c>
    </row>
    <row r="170" spans="2:12" ht="12.75">
      <c r="B170" s="3">
        <v>42</v>
      </c>
      <c r="E170" s="3">
        <v>37</v>
      </c>
      <c r="F170" s="3">
        <f t="shared" si="2"/>
        <v>42</v>
      </c>
      <c r="I170" s="10" t="s">
        <v>48</v>
      </c>
      <c r="J170" s="10"/>
      <c r="K170" s="10"/>
      <c r="L170" s="10"/>
    </row>
    <row r="171" spans="6:27" ht="13.5" customHeight="1">
      <c r="F171" s="3">
        <f t="shared" si="2"/>
        <v>0</v>
      </c>
      <c r="K171" s="11">
        <v>222.85</v>
      </c>
      <c r="L171" s="11"/>
      <c r="M171" s="11"/>
      <c r="O171" s="5">
        <v>210</v>
      </c>
      <c r="Q171" s="11">
        <v>432.85</v>
      </c>
      <c r="R171" s="11"/>
      <c r="T171" s="11">
        <v>432.85</v>
      </c>
      <c r="U171" s="11"/>
      <c r="V171" s="11"/>
      <c r="X171" s="12">
        <v>1</v>
      </c>
      <c r="Y171" s="12"/>
      <c r="AA171" s="4">
        <v>-351.04</v>
      </c>
    </row>
    <row r="172" spans="6:25" ht="13.5" customHeight="1">
      <c r="F172" s="3">
        <f t="shared" si="2"/>
        <v>0</v>
      </c>
      <c r="K172" s="11">
        <v>65508.47</v>
      </c>
      <c r="L172" s="11"/>
      <c r="M172" s="11"/>
      <c r="O172" s="5">
        <v>406</v>
      </c>
      <c r="Q172" s="11">
        <v>65914.47</v>
      </c>
      <c r="R172" s="11"/>
      <c r="X172" s="12">
        <v>2</v>
      </c>
      <c r="Y172" s="12"/>
    </row>
    <row r="173" ht="1.5" customHeight="1">
      <c r="F173" s="3">
        <f t="shared" si="2"/>
        <v>0</v>
      </c>
    </row>
    <row r="174" spans="2:12" ht="12.75">
      <c r="B174" s="3">
        <v>43</v>
      </c>
      <c r="E174" s="3">
        <v>58</v>
      </c>
      <c r="F174" s="3">
        <f t="shared" si="2"/>
        <v>43</v>
      </c>
      <c r="I174" s="10" t="s">
        <v>50</v>
      </c>
      <c r="J174" s="10"/>
      <c r="K174" s="10"/>
      <c r="L174" s="10"/>
    </row>
    <row r="175" spans="6:27" ht="13.5" customHeight="1">
      <c r="F175" s="3">
        <f t="shared" si="2"/>
        <v>0</v>
      </c>
      <c r="K175" s="11">
        <v>379.8</v>
      </c>
      <c r="L175" s="11"/>
      <c r="M175" s="11"/>
      <c r="O175" s="5">
        <v>160</v>
      </c>
      <c r="Q175" s="11">
        <v>539.8</v>
      </c>
      <c r="R175" s="11"/>
      <c r="T175" s="11">
        <v>447.83</v>
      </c>
      <c r="U175" s="11"/>
      <c r="V175" s="11"/>
      <c r="X175" s="12">
        <v>1</v>
      </c>
      <c r="Y175" s="12"/>
      <c r="AA175" s="4">
        <v>-366.02</v>
      </c>
    </row>
    <row r="176" spans="6:25" ht="13.5" customHeight="1">
      <c r="F176" s="3">
        <f t="shared" si="2"/>
        <v>0</v>
      </c>
      <c r="K176" s="11">
        <v>285.83</v>
      </c>
      <c r="L176" s="11"/>
      <c r="M176" s="11"/>
      <c r="O176" s="5">
        <v>162</v>
      </c>
      <c r="Q176" s="11">
        <v>447.83</v>
      </c>
      <c r="R176" s="11"/>
      <c r="X176" s="12">
        <v>2</v>
      </c>
      <c r="Y176" s="12"/>
    </row>
    <row r="177" ht="1.5" customHeight="1">
      <c r="F177" s="3">
        <f t="shared" si="2"/>
        <v>0</v>
      </c>
    </row>
    <row r="178" spans="2:12" ht="12.75">
      <c r="B178" s="3">
        <v>44</v>
      </c>
      <c r="E178" s="3">
        <v>52</v>
      </c>
      <c r="F178" s="3">
        <f t="shared" si="2"/>
        <v>44</v>
      </c>
      <c r="I178" s="10" t="s">
        <v>51</v>
      </c>
      <c r="J178" s="10"/>
      <c r="K178" s="10"/>
      <c r="L178" s="10"/>
    </row>
    <row r="179" spans="11:27" ht="13.5" customHeight="1">
      <c r="K179" s="11">
        <v>291.91</v>
      </c>
      <c r="L179" s="11"/>
      <c r="M179" s="11"/>
      <c r="O179" s="5">
        <v>264</v>
      </c>
      <c r="Q179" s="11">
        <v>555.91</v>
      </c>
      <c r="R179" s="11"/>
      <c r="T179" s="11">
        <v>533.3</v>
      </c>
      <c r="U179" s="11"/>
      <c r="V179" s="11"/>
      <c r="X179" s="12">
        <v>1</v>
      </c>
      <c r="Y179" s="12"/>
      <c r="AA179" s="4">
        <v>-451.48999999999995</v>
      </c>
    </row>
    <row r="180" spans="11:25" ht="13.5" customHeight="1">
      <c r="K180" s="11">
        <v>227.3</v>
      </c>
      <c r="L180" s="11"/>
      <c r="M180" s="11"/>
      <c r="O180" s="5">
        <v>306</v>
      </c>
      <c r="Q180" s="11">
        <v>533.3</v>
      </c>
      <c r="R180" s="11"/>
      <c r="X180" s="12">
        <v>2</v>
      </c>
      <c r="Y180" s="12"/>
    </row>
    <row r="181" ht="1.5" customHeight="1"/>
    <row r="182" ht="2.25" customHeight="1"/>
    <row r="183" ht="409.5" customHeight="1"/>
    <row r="184" ht="30" customHeight="1"/>
  </sheetData>
  <sheetProtection/>
  <mergeCells count="362">
    <mergeCell ref="B2:O2"/>
    <mergeCell ref="R2:U2"/>
    <mergeCell ref="Y2:AB2"/>
    <mergeCell ref="B4:C4"/>
    <mergeCell ref="E4:G4"/>
    <mergeCell ref="L4:M4"/>
    <mergeCell ref="Q4:R4"/>
    <mergeCell ref="U4:V4"/>
    <mergeCell ref="X4:Y4"/>
    <mergeCell ref="Z4:AB4"/>
    <mergeCell ref="I6:L6"/>
    <mergeCell ref="K7:M7"/>
    <mergeCell ref="Q7:R7"/>
    <mergeCell ref="T7:V7"/>
    <mergeCell ref="X7:Y7"/>
    <mergeCell ref="K8:M8"/>
    <mergeCell ref="Q8:R8"/>
    <mergeCell ref="X8:Y8"/>
    <mergeCell ref="I10:L10"/>
    <mergeCell ref="K11:M11"/>
    <mergeCell ref="Q11:R11"/>
    <mergeCell ref="T11:V11"/>
    <mergeCell ref="X11:Y11"/>
    <mergeCell ref="K12:M12"/>
    <mergeCell ref="Q12:R12"/>
    <mergeCell ref="X12:Y12"/>
    <mergeCell ref="I14:L14"/>
    <mergeCell ref="K15:M15"/>
    <mergeCell ref="Q15:R15"/>
    <mergeCell ref="T15:V15"/>
    <mergeCell ref="X15:Y15"/>
    <mergeCell ref="K16:M16"/>
    <mergeCell ref="Q16:R16"/>
    <mergeCell ref="X16:Y16"/>
    <mergeCell ref="I18:L18"/>
    <mergeCell ref="K19:M19"/>
    <mergeCell ref="Q19:R19"/>
    <mergeCell ref="T19:V19"/>
    <mergeCell ref="X19:Y19"/>
    <mergeCell ref="K20:M20"/>
    <mergeCell ref="Q20:R20"/>
    <mergeCell ref="X20:Y20"/>
    <mergeCell ref="I22:L22"/>
    <mergeCell ref="K23:M23"/>
    <mergeCell ref="Q23:R23"/>
    <mergeCell ref="T23:V23"/>
    <mergeCell ref="X23:Y23"/>
    <mergeCell ref="K24:M24"/>
    <mergeCell ref="Q24:R24"/>
    <mergeCell ref="X24:Y24"/>
    <mergeCell ref="I26:L26"/>
    <mergeCell ref="K27:M27"/>
    <mergeCell ref="Q27:R27"/>
    <mergeCell ref="T27:V27"/>
    <mergeCell ref="X27:Y27"/>
    <mergeCell ref="K28:M28"/>
    <mergeCell ref="Q28:R28"/>
    <mergeCell ref="X28:Y28"/>
    <mergeCell ref="I30:L30"/>
    <mergeCell ref="K31:M31"/>
    <mergeCell ref="Q31:R31"/>
    <mergeCell ref="T31:V31"/>
    <mergeCell ref="X31:Y31"/>
    <mergeCell ref="K32:M32"/>
    <mergeCell ref="Q32:R32"/>
    <mergeCell ref="X32:Y32"/>
    <mergeCell ref="I34:L34"/>
    <mergeCell ref="K35:M35"/>
    <mergeCell ref="Q35:R35"/>
    <mergeCell ref="T35:V35"/>
    <mergeCell ref="X35:Y35"/>
    <mergeCell ref="K36:M36"/>
    <mergeCell ref="Q36:R36"/>
    <mergeCell ref="X36:Y36"/>
    <mergeCell ref="I38:L38"/>
    <mergeCell ref="K39:M39"/>
    <mergeCell ref="Q39:R39"/>
    <mergeCell ref="T39:V39"/>
    <mergeCell ref="X39:Y39"/>
    <mergeCell ref="K40:M40"/>
    <mergeCell ref="Q40:R40"/>
    <mergeCell ref="X40:Y40"/>
    <mergeCell ref="I42:L42"/>
    <mergeCell ref="K43:M43"/>
    <mergeCell ref="Q43:R43"/>
    <mergeCell ref="T43:V43"/>
    <mergeCell ref="X43:Y43"/>
    <mergeCell ref="K44:M44"/>
    <mergeCell ref="Q44:R44"/>
    <mergeCell ref="X44:Y44"/>
    <mergeCell ref="I46:L46"/>
    <mergeCell ref="K47:M47"/>
    <mergeCell ref="Q47:R47"/>
    <mergeCell ref="T47:V47"/>
    <mergeCell ref="X47:Y47"/>
    <mergeCell ref="K48:M48"/>
    <mergeCell ref="Q48:R48"/>
    <mergeCell ref="X48:Y48"/>
    <mergeCell ref="I50:L50"/>
    <mergeCell ref="K51:M51"/>
    <mergeCell ref="Q51:R51"/>
    <mergeCell ref="T51:V51"/>
    <mergeCell ref="X51:Y51"/>
    <mergeCell ref="K52:M52"/>
    <mergeCell ref="Q52:R52"/>
    <mergeCell ref="X52:Y52"/>
    <mergeCell ref="I54:L54"/>
    <mergeCell ref="K55:M55"/>
    <mergeCell ref="Q55:R55"/>
    <mergeCell ref="T55:V55"/>
    <mergeCell ref="X55:Y55"/>
    <mergeCell ref="K56:M56"/>
    <mergeCell ref="Q56:R56"/>
    <mergeCell ref="X56:Y56"/>
    <mergeCell ref="I58:L58"/>
    <mergeCell ref="K59:M59"/>
    <mergeCell ref="Q59:R59"/>
    <mergeCell ref="T59:V59"/>
    <mergeCell ref="X59:Y59"/>
    <mergeCell ref="K60:M60"/>
    <mergeCell ref="Q60:R60"/>
    <mergeCell ref="X60:Y60"/>
    <mergeCell ref="I62:L62"/>
    <mergeCell ref="K63:M63"/>
    <mergeCell ref="Q63:R63"/>
    <mergeCell ref="T63:V63"/>
    <mergeCell ref="X63:Y63"/>
    <mergeCell ref="K64:M64"/>
    <mergeCell ref="Q64:R64"/>
    <mergeCell ref="X64:Y64"/>
    <mergeCell ref="I66:L66"/>
    <mergeCell ref="K67:M67"/>
    <mergeCell ref="Q67:R67"/>
    <mergeCell ref="T67:V67"/>
    <mergeCell ref="X67:Y67"/>
    <mergeCell ref="K68:M68"/>
    <mergeCell ref="Q68:R68"/>
    <mergeCell ref="X68:Y68"/>
    <mergeCell ref="I70:L70"/>
    <mergeCell ref="K71:M71"/>
    <mergeCell ref="Q71:R71"/>
    <mergeCell ref="T71:V71"/>
    <mergeCell ref="X71:Y71"/>
    <mergeCell ref="K72:M72"/>
    <mergeCell ref="Q72:R72"/>
    <mergeCell ref="X72:Y72"/>
    <mergeCell ref="I74:L74"/>
    <mergeCell ref="K75:M75"/>
    <mergeCell ref="Q75:R75"/>
    <mergeCell ref="T75:V75"/>
    <mergeCell ref="X75:Y75"/>
    <mergeCell ref="K76:M76"/>
    <mergeCell ref="Q76:R76"/>
    <mergeCell ref="X76:Y76"/>
    <mergeCell ref="I78:L78"/>
    <mergeCell ref="K79:M79"/>
    <mergeCell ref="Q79:R79"/>
    <mergeCell ref="T79:V79"/>
    <mergeCell ref="X79:Y79"/>
    <mergeCell ref="K80:M80"/>
    <mergeCell ref="Q80:R80"/>
    <mergeCell ref="X80:Y80"/>
    <mergeCell ref="I82:L82"/>
    <mergeCell ref="K83:M83"/>
    <mergeCell ref="Q83:R83"/>
    <mergeCell ref="T83:V83"/>
    <mergeCell ref="X83:Y83"/>
    <mergeCell ref="K84:M84"/>
    <mergeCell ref="Q84:R84"/>
    <mergeCell ref="X84:Y84"/>
    <mergeCell ref="I86:L86"/>
    <mergeCell ref="K87:M87"/>
    <mergeCell ref="Q87:R87"/>
    <mergeCell ref="T87:V87"/>
    <mergeCell ref="X87:Y87"/>
    <mergeCell ref="K88:M88"/>
    <mergeCell ref="Q88:R88"/>
    <mergeCell ref="X88:Y88"/>
    <mergeCell ref="I90:L90"/>
    <mergeCell ref="K91:M91"/>
    <mergeCell ref="Q91:R91"/>
    <mergeCell ref="T91:V91"/>
    <mergeCell ref="X91:Y91"/>
    <mergeCell ref="K92:M92"/>
    <mergeCell ref="Q92:R92"/>
    <mergeCell ref="X92:Y92"/>
    <mergeCell ref="I94:L94"/>
    <mergeCell ref="K95:M95"/>
    <mergeCell ref="Q95:R95"/>
    <mergeCell ref="T95:V95"/>
    <mergeCell ref="X95:Y95"/>
    <mergeCell ref="K96:M96"/>
    <mergeCell ref="Q96:R96"/>
    <mergeCell ref="X96:Y96"/>
    <mergeCell ref="I98:L98"/>
    <mergeCell ref="K99:M99"/>
    <mergeCell ref="Q99:R99"/>
    <mergeCell ref="T99:V99"/>
    <mergeCell ref="X99:Y99"/>
    <mergeCell ref="K100:M100"/>
    <mergeCell ref="Q100:R100"/>
    <mergeCell ref="X100:Y100"/>
    <mergeCell ref="I102:L102"/>
    <mergeCell ref="K103:M103"/>
    <mergeCell ref="Q103:R103"/>
    <mergeCell ref="T103:V103"/>
    <mergeCell ref="X103:Y103"/>
    <mergeCell ref="K104:M104"/>
    <mergeCell ref="Q104:R104"/>
    <mergeCell ref="X104:Y104"/>
    <mergeCell ref="I106:L106"/>
    <mergeCell ref="K107:M107"/>
    <mergeCell ref="Q107:R107"/>
    <mergeCell ref="T107:V107"/>
    <mergeCell ref="X107:Y107"/>
    <mergeCell ref="K108:M108"/>
    <mergeCell ref="Q108:R108"/>
    <mergeCell ref="X108:Y108"/>
    <mergeCell ref="I110:L110"/>
    <mergeCell ref="K111:M111"/>
    <mergeCell ref="Q111:R111"/>
    <mergeCell ref="T111:V111"/>
    <mergeCell ref="X111:Y111"/>
    <mergeCell ref="K112:M112"/>
    <mergeCell ref="Q112:R112"/>
    <mergeCell ref="X112:Y112"/>
    <mergeCell ref="I114:L114"/>
    <mergeCell ref="K115:M115"/>
    <mergeCell ref="Q115:R115"/>
    <mergeCell ref="T115:V115"/>
    <mergeCell ref="X115:Y115"/>
    <mergeCell ref="K116:M116"/>
    <mergeCell ref="Q116:R116"/>
    <mergeCell ref="X116:Y116"/>
    <mergeCell ref="I118:L118"/>
    <mergeCell ref="K119:M119"/>
    <mergeCell ref="Q119:R119"/>
    <mergeCell ref="T119:V119"/>
    <mergeCell ref="X119:Y119"/>
    <mergeCell ref="K120:M120"/>
    <mergeCell ref="Q120:R120"/>
    <mergeCell ref="X120:Y120"/>
    <mergeCell ref="I122:L122"/>
    <mergeCell ref="K123:M123"/>
    <mergeCell ref="Q123:R123"/>
    <mergeCell ref="T123:V123"/>
    <mergeCell ref="X123:Y123"/>
    <mergeCell ref="K124:M124"/>
    <mergeCell ref="Q124:R124"/>
    <mergeCell ref="X124:Y124"/>
    <mergeCell ref="I126:L126"/>
    <mergeCell ref="K127:M127"/>
    <mergeCell ref="Q127:R127"/>
    <mergeCell ref="T127:V127"/>
    <mergeCell ref="X127:Y127"/>
    <mergeCell ref="K128:M128"/>
    <mergeCell ref="Q128:R128"/>
    <mergeCell ref="X128:Y128"/>
    <mergeCell ref="I130:L130"/>
    <mergeCell ref="K131:M131"/>
    <mergeCell ref="Q131:R131"/>
    <mergeCell ref="T131:V131"/>
    <mergeCell ref="X131:Y131"/>
    <mergeCell ref="K132:M132"/>
    <mergeCell ref="Q132:R132"/>
    <mergeCell ref="X132:Y132"/>
    <mergeCell ref="I134:L134"/>
    <mergeCell ref="K135:M135"/>
    <mergeCell ref="Q135:R135"/>
    <mergeCell ref="T135:V135"/>
    <mergeCell ref="X135:Y135"/>
    <mergeCell ref="K136:M136"/>
    <mergeCell ref="Q136:R136"/>
    <mergeCell ref="X136:Y136"/>
    <mergeCell ref="I138:L138"/>
    <mergeCell ref="K139:M139"/>
    <mergeCell ref="Q139:R139"/>
    <mergeCell ref="T139:V139"/>
    <mergeCell ref="X139:Y139"/>
    <mergeCell ref="K140:M140"/>
    <mergeCell ref="Q140:R140"/>
    <mergeCell ref="X140:Y140"/>
    <mergeCell ref="I142:L142"/>
    <mergeCell ref="K143:M143"/>
    <mergeCell ref="Q143:R143"/>
    <mergeCell ref="T143:V143"/>
    <mergeCell ref="X143:Y143"/>
    <mergeCell ref="K144:M144"/>
    <mergeCell ref="Q144:R144"/>
    <mergeCell ref="X144:Y144"/>
    <mergeCell ref="I146:L146"/>
    <mergeCell ref="K147:M147"/>
    <mergeCell ref="Q147:R147"/>
    <mergeCell ref="T147:V147"/>
    <mergeCell ref="X147:Y147"/>
    <mergeCell ref="K148:M148"/>
    <mergeCell ref="Q148:R148"/>
    <mergeCell ref="X148:Y148"/>
    <mergeCell ref="I150:L150"/>
    <mergeCell ref="K151:M151"/>
    <mergeCell ref="Q151:R151"/>
    <mergeCell ref="T151:V151"/>
    <mergeCell ref="X151:Y151"/>
    <mergeCell ref="K152:M152"/>
    <mergeCell ref="Q152:R152"/>
    <mergeCell ref="X152:Y152"/>
    <mergeCell ref="I154:L154"/>
    <mergeCell ref="K155:M155"/>
    <mergeCell ref="Q155:R155"/>
    <mergeCell ref="T155:V155"/>
    <mergeCell ref="X155:Y155"/>
    <mergeCell ref="K156:M156"/>
    <mergeCell ref="Q156:R156"/>
    <mergeCell ref="X156:Y156"/>
    <mergeCell ref="I158:L158"/>
    <mergeCell ref="K159:M159"/>
    <mergeCell ref="Q159:R159"/>
    <mergeCell ref="T159:V159"/>
    <mergeCell ref="X159:Y159"/>
    <mergeCell ref="K160:M160"/>
    <mergeCell ref="Q160:R160"/>
    <mergeCell ref="X160:Y160"/>
    <mergeCell ref="I162:L162"/>
    <mergeCell ref="K163:M163"/>
    <mergeCell ref="Q163:R163"/>
    <mergeCell ref="T163:V163"/>
    <mergeCell ref="X163:Y163"/>
    <mergeCell ref="K164:M164"/>
    <mergeCell ref="Q164:R164"/>
    <mergeCell ref="X164:Y164"/>
    <mergeCell ref="I166:L166"/>
    <mergeCell ref="K167:M167"/>
    <mergeCell ref="Q167:R167"/>
    <mergeCell ref="T167:V167"/>
    <mergeCell ref="X167:Y167"/>
    <mergeCell ref="K168:M168"/>
    <mergeCell ref="Q168:R168"/>
    <mergeCell ref="X168:Y168"/>
    <mergeCell ref="I170:L170"/>
    <mergeCell ref="K171:M171"/>
    <mergeCell ref="Q171:R171"/>
    <mergeCell ref="T171:V171"/>
    <mergeCell ref="X171:Y171"/>
    <mergeCell ref="K172:M172"/>
    <mergeCell ref="Q172:R172"/>
    <mergeCell ref="X172:Y172"/>
    <mergeCell ref="I174:L174"/>
    <mergeCell ref="K175:M175"/>
    <mergeCell ref="Q175:R175"/>
    <mergeCell ref="T175:V175"/>
    <mergeCell ref="X175:Y175"/>
    <mergeCell ref="K176:M176"/>
    <mergeCell ref="Q176:R176"/>
    <mergeCell ref="X176:Y176"/>
    <mergeCell ref="I178:L178"/>
    <mergeCell ref="K179:M179"/>
    <mergeCell ref="Q179:R179"/>
    <mergeCell ref="T179:V179"/>
    <mergeCell ref="X179:Y179"/>
    <mergeCell ref="K180:M180"/>
    <mergeCell ref="Q180:R180"/>
    <mergeCell ref="X180:Y18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B167"/>
  <sheetViews>
    <sheetView showGridLines="0" zoomScalePageLayoutView="0" workbookViewId="0" topLeftCell="A1">
      <selection activeCell="I161" sqref="I161:L161"/>
    </sheetView>
  </sheetViews>
  <sheetFormatPr defaultColWidth="6.8515625" defaultRowHeight="12.75" customHeight="1"/>
  <cols>
    <col min="1" max="1" width="1.1484375" style="0" customWidth="1"/>
    <col min="2" max="2" width="5.28125" style="0" customWidth="1"/>
    <col min="3" max="3" width="2.7109375" style="0" customWidth="1"/>
    <col min="4" max="4" width="2.28125" style="0" customWidth="1"/>
    <col min="5" max="6" width="5.140625" style="0" customWidth="1"/>
    <col min="7" max="7" width="4.00390625" style="0" customWidth="1"/>
    <col min="8" max="8" width="2.28125" style="0" customWidth="1"/>
    <col min="9" max="9" width="4.57421875" style="0" customWidth="1"/>
    <col min="10" max="10" width="16.00390625" style="0" customWidth="1"/>
    <col min="11" max="11" width="2.28125" style="0" customWidth="1"/>
    <col min="12" max="12" width="1.421875" style="0" customWidth="1"/>
    <col min="13" max="13" width="5.421875" style="0" customWidth="1"/>
    <col min="14" max="14" width="2.28125" style="0" customWidth="1"/>
    <col min="15" max="15" width="7.7109375" style="0" customWidth="1"/>
    <col min="16" max="16" width="2.57421875" style="0" customWidth="1"/>
    <col min="17" max="17" width="1.1484375" style="0" customWidth="1"/>
    <col min="18" max="18" width="6.8515625" style="0" customWidth="1"/>
    <col min="19" max="19" width="3.140625" style="0" customWidth="1"/>
    <col min="20" max="20" width="1.421875" style="0" customWidth="1"/>
    <col min="21" max="21" width="5.140625" style="0" customWidth="1"/>
    <col min="22" max="22" width="1.7109375" style="0" customWidth="1"/>
    <col min="23" max="23" width="2.28125" style="0" customWidth="1"/>
    <col min="24" max="24" width="1.1484375" style="0" customWidth="1"/>
    <col min="25" max="25" width="7.28125" style="0" customWidth="1"/>
    <col min="26" max="26" width="1.8515625" style="0" customWidth="1"/>
    <col min="27" max="27" width="8.421875" style="0" customWidth="1"/>
    <col min="28" max="28" width="1.421875" style="0" customWidth="1"/>
  </cols>
  <sheetData>
    <row r="1" ht="29.25" customHeight="1"/>
    <row r="2" spans="2:28" ht="21.7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R2" s="14">
        <v>44458.38344907408</v>
      </c>
      <c r="S2" s="14"/>
      <c r="T2" s="14"/>
      <c r="U2" s="14"/>
      <c r="Y2" s="13" t="s">
        <v>1</v>
      </c>
      <c r="Z2" s="13"/>
      <c r="AA2" s="13"/>
      <c r="AB2" s="13"/>
    </row>
    <row r="3" ht="10.5" customHeight="1"/>
    <row r="4" spans="2:28" ht="26.25">
      <c r="B4" s="15" t="s">
        <v>2</v>
      </c>
      <c r="C4" s="15"/>
      <c r="E4" s="15" t="s">
        <v>3</v>
      </c>
      <c r="F4" s="15"/>
      <c r="G4" s="15"/>
      <c r="I4" s="1" t="s">
        <v>4</v>
      </c>
      <c r="L4" s="16" t="s">
        <v>5</v>
      </c>
      <c r="M4" s="16"/>
      <c r="O4" s="2" t="s">
        <v>6</v>
      </c>
      <c r="Q4" s="16" t="s">
        <v>7</v>
      </c>
      <c r="R4" s="16"/>
      <c r="U4" s="17" t="s">
        <v>8</v>
      </c>
      <c r="V4" s="17"/>
      <c r="X4" s="17" t="s">
        <v>9</v>
      </c>
      <c r="Y4" s="17"/>
      <c r="Z4" s="17" t="s">
        <v>10</v>
      </c>
      <c r="AA4" s="17"/>
      <c r="AB4" s="17"/>
    </row>
    <row r="5" ht="9" customHeight="1"/>
    <row r="6" spans="2:12" ht="12.75">
      <c r="B6" s="3">
        <v>1</v>
      </c>
      <c r="E6" s="3">
        <v>82</v>
      </c>
      <c r="F6" s="3">
        <f>B6</f>
        <v>1</v>
      </c>
      <c r="I6" s="10" t="s">
        <v>11</v>
      </c>
      <c r="J6" s="10"/>
      <c r="K6" s="10"/>
      <c r="L6" s="10"/>
    </row>
    <row r="7" spans="11:27" ht="13.5" customHeight="1">
      <c r="K7" s="11">
        <v>83.29</v>
      </c>
      <c r="L7" s="11"/>
      <c r="M7" s="11"/>
      <c r="O7" s="5">
        <v>0</v>
      </c>
      <c r="Q7" s="11">
        <v>83.29</v>
      </c>
      <c r="R7" s="11"/>
      <c r="T7" s="11">
        <v>83.29</v>
      </c>
      <c r="U7" s="11"/>
      <c r="V7" s="11"/>
      <c r="X7" s="12">
        <v>1</v>
      </c>
      <c r="Y7" s="12"/>
      <c r="AA7" s="4">
        <v>0</v>
      </c>
    </row>
    <row r="8" ht="1.5" customHeight="1"/>
    <row r="9" spans="2:12" ht="12.75">
      <c r="B9" s="3">
        <v>2</v>
      </c>
      <c r="E9" s="3">
        <v>68</v>
      </c>
      <c r="F9" s="3">
        <f aca="true" t="shared" si="0" ref="F9:F72">B9</f>
        <v>2</v>
      </c>
      <c r="I9" s="10" t="s">
        <v>12</v>
      </c>
      <c r="J9" s="10"/>
      <c r="K9" s="10"/>
      <c r="L9" s="10"/>
    </row>
    <row r="10" spans="6:27" ht="13.5" customHeight="1">
      <c r="F10" s="3">
        <f t="shared" si="0"/>
        <v>0</v>
      </c>
      <c r="K10" s="11">
        <v>81.88</v>
      </c>
      <c r="L10" s="11"/>
      <c r="M10" s="11"/>
      <c r="O10" s="5">
        <v>352</v>
      </c>
      <c r="Q10" s="11">
        <v>433.88</v>
      </c>
      <c r="R10" s="11"/>
      <c r="T10" s="11">
        <v>91.78</v>
      </c>
      <c r="U10" s="11"/>
      <c r="V10" s="11"/>
      <c r="X10" s="12">
        <v>1</v>
      </c>
      <c r="Y10" s="12"/>
      <c r="AA10" s="4">
        <v>-8.49</v>
      </c>
    </row>
    <row r="11" spans="6:25" ht="13.5" customHeight="1">
      <c r="F11" s="3">
        <f t="shared" si="0"/>
        <v>0</v>
      </c>
      <c r="K11" s="11">
        <v>91.78</v>
      </c>
      <c r="L11" s="11"/>
      <c r="M11" s="11"/>
      <c r="O11" s="5">
        <v>0</v>
      </c>
      <c r="Q11" s="11">
        <v>91.78</v>
      </c>
      <c r="R11" s="11"/>
      <c r="X11" s="12">
        <v>2</v>
      </c>
      <c r="Y11" s="12"/>
    </row>
    <row r="12" ht="1.5" customHeight="1">
      <c r="F12" s="3">
        <f t="shared" si="0"/>
        <v>0</v>
      </c>
    </row>
    <row r="13" spans="2:12" ht="12.75">
      <c r="B13" s="3">
        <v>3</v>
      </c>
      <c r="E13" s="3">
        <v>90</v>
      </c>
      <c r="F13" s="3">
        <f t="shared" si="0"/>
        <v>3</v>
      </c>
      <c r="I13" s="10" t="s">
        <v>13</v>
      </c>
      <c r="J13" s="10"/>
      <c r="K13" s="10"/>
      <c r="L13" s="10"/>
    </row>
    <row r="14" spans="6:27" ht="13.5" customHeight="1">
      <c r="F14" s="3">
        <f t="shared" si="0"/>
        <v>0</v>
      </c>
      <c r="K14" s="11">
        <v>91.9</v>
      </c>
      <c r="L14" s="11"/>
      <c r="M14" s="11"/>
      <c r="O14" s="5">
        <v>6</v>
      </c>
      <c r="Q14" s="11">
        <v>97.9</v>
      </c>
      <c r="R14" s="11"/>
      <c r="T14" s="11">
        <v>93.96</v>
      </c>
      <c r="U14" s="11"/>
      <c r="V14" s="11"/>
      <c r="X14" s="12">
        <v>1</v>
      </c>
      <c r="Y14" s="12"/>
      <c r="AA14" s="4">
        <v>-10.67</v>
      </c>
    </row>
    <row r="15" spans="6:25" ht="13.5" customHeight="1">
      <c r="F15" s="3">
        <f t="shared" si="0"/>
        <v>0</v>
      </c>
      <c r="K15" s="11">
        <v>89.96</v>
      </c>
      <c r="L15" s="11"/>
      <c r="M15" s="11"/>
      <c r="O15" s="5">
        <v>4</v>
      </c>
      <c r="Q15" s="11">
        <v>93.96</v>
      </c>
      <c r="R15" s="11"/>
      <c r="X15" s="12">
        <v>2</v>
      </c>
      <c r="Y15" s="12"/>
    </row>
    <row r="16" ht="1.5" customHeight="1">
      <c r="F16" s="3">
        <f t="shared" si="0"/>
        <v>0</v>
      </c>
    </row>
    <row r="17" spans="2:12" ht="12.75">
      <c r="B17" s="3">
        <v>4</v>
      </c>
      <c r="E17" s="3">
        <v>94</v>
      </c>
      <c r="F17" s="3">
        <f t="shared" si="0"/>
        <v>4</v>
      </c>
      <c r="I17" s="10" t="s">
        <v>14</v>
      </c>
      <c r="J17" s="10"/>
      <c r="K17" s="10"/>
      <c r="L17" s="10"/>
    </row>
    <row r="18" spans="6:27" ht="13.5" customHeight="1">
      <c r="F18" s="3">
        <f t="shared" si="0"/>
        <v>0</v>
      </c>
      <c r="K18" s="11">
        <v>98.34</v>
      </c>
      <c r="L18" s="11"/>
      <c r="M18" s="11"/>
      <c r="O18" s="5">
        <v>2</v>
      </c>
      <c r="Q18" s="11">
        <v>100.34</v>
      </c>
      <c r="R18" s="11"/>
      <c r="T18" s="11">
        <v>97.74</v>
      </c>
      <c r="U18" s="11"/>
      <c r="V18" s="11"/>
      <c r="X18" s="12">
        <v>1</v>
      </c>
      <c r="Y18" s="12"/>
      <c r="AA18" s="4">
        <v>-14.45</v>
      </c>
    </row>
    <row r="19" spans="6:25" ht="13.5" customHeight="1">
      <c r="F19" s="3">
        <f t="shared" si="0"/>
        <v>0</v>
      </c>
      <c r="K19" s="11">
        <v>93.74</v>
      </c>
      <c r="L19" s="11"/>
      <c r="M19" s="11"/>
      <c r="O19" s="5">
        <v>4</v>
      </c>
      <c r="Q19" s="11">
        <v>97.74</v>
      </c>
      <c r="R19" s="11"/>
      <c r="X19" s="12">
        <v>2</v>
      </c>
      <c r="Y19" s="12"/>
    </row>
    <row r="20" ht="1.5" customHeight="1">
      <c r="F20" s="3">
        <f t="shared" si="0"/>
        <v>0</v>
      </c>
    </row>
    <row r="21" spans="2:12" ht="12.75">
      <c r="B21" s="3">
        <v>5</v>
      </c>
      <c r="E21" s="3">
        <v>97</v>
      </c>
      <c r="F21" s="3">
        <f t="shared" si="0"/>
        <v>5</v>
      </c>
      <c r="I21" s="10" t="s">
        <v>15</v>
      </c>
      <c r="J21" s="10"/>
      <c r="K21" s="10"/>
      <c r="L21" s="10"/>
    </row>
    <row r="22" spans="6:27" ht="13.5" customHeight="1">
      <c r="F22" s="3">
        <f t="shared" si="0"/>
        <v>0</v>
      </c>
      <c r="K22" s="11">
        <v>110.51</v>
      </c>
      <c r="L22" s="11"/>
      <c r="M22" s="11"/>
      <c r="O22" s="5">
        <v>4</v>
      </c>
      <c r="Q22" s="11">
        <v>114.51</v>
      </c>
      <c r="R22" s="11"/>
      <c r="T22" s="11">
        <v>100.84</v>
      </c>
      <c r="U22" s="11"/>
      <c r="V22" s="11"/>
      <c r="X22" s="12">
        <v>1</v>
      </c>
      <c r="Y22" s="12"/>
      <c r="AA22" s="4">
        <v>-17.55</v>
      </c>
    </row>
    <row r="23" spans="6:25" ht="13.5" customHeight="1">
      <c r="F23" s="3">
        <f t="shared" si="0"/>
        <v>0</v>
      </c>
      <c r="K23" s="11">
        <v>100.84</v>
      </c>
      <c r="L23" s="11"/>
      <c r="M23" s="11"/>
      <c r="O23" s="5">
        <v>0</v>
      </c>
      <c r="Q23" s="11">
        <v>100.84</v>
      </c>
      <c r="R23" s="11"/>
      <c r="X23" s="12">
        <v>2</v>
      </c>
      <c r="Y23" s="12"/>
    </row>
    <row r="24" ht="1.5" customHeight="1">
      <c r="F24" s="3">
        <f t="shared" si="0"/>
        <v>0</v>
      </c>
    </row>
    <row r="25" spans="2:12" ht="12.75">
      <c r="B25" s="3">
        <v>6</v>
      </c>
      <c r="E25" s="3">
        <v>91</v>
      </c>
      <c r="F25" s="3">
        <f t="shared" si="0"/>
        <v>6</v>
      </c>
      <c r="I25" s="10" t="s">
        <v>16</v>
      </c>
      <c r="J25" s="10"/>
      <c r="K25" s="10"/>
      <c r="L25" s="10"/>
    </row>
    <row r="26" spans="6:27" ht="13.5" customHeight="1">
      <c r="F26" s="3">
        <f t="shared" si="0"/>
        <v>0</v>
      </c>
      <c r="K26" s="11">
        <v>102.04</v>
      </c>
      <c r="L26" s="11"/>
      <c r="M26" s="11"/>
      <c r="O26" s="5">
        <v>0</v>
      </c>
      <c r="Q26" s="11">
        <v>102.04</v>
      </c>
      <c r="R26" s="11"/>
      <c r="T26" s="11">
        <v>102.04</v>
      </c>
      <c r="U26" s="11"/>
      <c r="V26" s="11"/>
      <c r="X26" s="12">
        <v>1</v>
      </c>
      <c r="Y26" s="12"/>
      <c r="AA26" s="4">
        <v>-18.75</v>
      </c>
    </row>
    <row r="27" spans="6:25" ht="13.5" customHeight="1">
      <c r="F27" s="3">
        <f t="shared" si="0"/>
        <v>0</v>
      </c>
      <c r="K27" s="11">
        <v>102.38</v>
      </c>
      <c r="L27" s="11"/>
      <c r="M27" s="11"/>
      <c r="O27" s="5">
        <v>0</v>
      </c>
      <c r="Q27" s="11">
        <v>102.38</v>
      </c>
      <c r="R27" s="11"/>
      <c r="X27" s="12">
        <v>2</v>
      </c>
      <c r="Y27" s="12"/>
    </row>
    <row r="28" ht="1.5" customHeight="1">
      <c r="F28" s="3">
        <f t="shared" si="0"/>
        <v>0</v>
      </c>
    </row>
    <row r="29" spans="2:12" ht="12.75">
      <c r="B29" s="3">
        <v>7</v>
      </c>
      <c r="E29" s="3">
        <v>62</v>
      </c>
      <c r="F29" s="3">
        <f t="shared" si="0"/>
        <v>7</v>
      </c>
      <c r="I29" s="10" t="s">
        <v>17</v>
      </c>
      <c r="J29" s="10"/>
      <c r="K29" s="10"/>
      <c r="L29" s="10"/>
    </row>
    <row r="30" spans="6:27" ht="13.5" customHeight="1">
      <c r="F30" s="3">
        <f t="shared" si="0"/>
        <v>0</v>
      </c>
      <c r="K30" s="11">
        <v>107.4</v>
      </c>
      <c r="L30" s="11"/>
      <c r="M30" s="11"/>
      <c r="O30" s="5">
        <v>2</v>
      </c>
      <c r="Q30" s="11">
        <v>109.4</v>
      </c>
      <c r="R30" s="11"/>
      <c r="T30" s="11">
        <v>105.18</v>
      </c>
      <c r="U30" s="11"/>
      <c r="V30" s="11"/>
      <c r="X30" s="12">
        <v>1</v>
      </c>
      <c r="Y30" s="12"/>
      <c r="AA30" s="4">
        <v>-21.89</v>
      </c>
    </row>
    <row r="31" spans="6:25" ht="13.5" customHeight="1">
      <c r="F31" s="3">
        <f t="shared" si="0"/>
        <v>0</v>
      </c>
      <c r="K31" s="11">
        <v>105.18</v>
      </c>
      <c r="L31" s="11"/>
      <c r="M31" s="11"/>
      <c r="O31" s="5">
        <v>0</v>
      </c>
      <c r="Q31" s="11">
        <v>105.18</v>
      </c>
      <c r="R31" s="11"/>
      <c r="X31" s="12">
        <v>2</v>
      </c>
      <c r="Y31" s="12"/>
    </row>
    <row r="32" ht="1.5" customHeight="1">
      <c r="F32" s="3">
        <f t="shared" si="0"/>
        <v>0</v>
      </c>
    </row>
    <row r="33" spans="2:12" ht="12.75">
      <c r="B33" s="3">
        <v>8</v>
      </c>
      <c r="E33" s="3">
        <v>80</v>
      </c>
      <c r="F33" s="3">
        <f t="shared" si="0"/>
        <v>8</v>
      </c>
      <c r="I33" s="10" t="s">
        <v>18</v>
      </c>
      <c r="J33" s="10"/>
      <c r="K33" s="10"/>
      <c r="L33" s="10"/>
    </row>
    <row r="34" spans="6:27" ht="13.5" customHeight="1">
      <c r="F34" s="3">
        <f t="shared" si="0"/>
        <v>0</v>
      </c>
      <c r="K34" s="11">
        <v>115.58</v>
      </c>
      <c r="L34" s="11"/>
      <c r="M34" s="11"/>
      <c r="O34" s="5">
        <v>2</v>
      </c>
      <c r="Q34" s="11">
        <v>117.58</v>
      </c>
      <c r="R34" s="11"/>
      <c r="T34" s="11">
        <v>111.2</v>
      </c>
      <c r="U34" s="11"/>
      <c r="V34" s="11"/>
      <c r="X34" s="12">
        <v>1</v>
      </c>
      <c r="Y34" s="12"/>
      <c r="AA34" s="4">
        <v>-27.91</v>
      </c>
    </row>
    <row r="35" spans="6:25" ht="13.5" customHeight="1">
      <c r="F35" s="3">
        <f t="shared" si="0"/>
        <v>0</v>
      </c>
      <c r="K35" s="11">
        <v>111.2</v>
      </c>
      <c r="L35" s="11"/>
      <c r="M35" s="11"/>
      <c r="O35" s="5">
        <v>0</v>
      </c>
      <c r="Q35" s="11">
        <v>111.2</v>
      </c>
      <c r="R35" s="11"/>
      <c r="X35" s="12">
        <v>2</v>
      </c>
      <c r="Y35" s="12"/>
    </row>
    <row r="36" ht="1.5" customHeight="1">
      <c r="F36" s="3">
        <f t="shared" si="0"/>
        <v>0</v>
      </c>
    </row>
    <row r="37" spans="2:12" ht="12.75">
      <c r="B37" s="3">
        <v>9</v>
      </c>
      <c r="E37" s="3">
        <v>66</v>
      </c>
      <c r="F37" s="3">
        <f t="shared" si="0"/>
        <v>9</v>
      </c>
      <c r="I37" s="10" t="s">
        <v>19</v>
      </c>
      <c r="J37" s="10"/>
      <c r="K37" s="10"/>
      <c r="L37" s="10"/>
    </row>
    <row r="38" spans="6:27" ht="13.5" customHeight="1">
      <c r="F38" s="3">
        <f t="shared" si="0"/>
        <v>0</v>
      </c>
      <c r="K38" s="11">
        <v>111.96800000000002</v>
      </c>
      <c r="L38" s="11"/>
      <c r="M38" s="11"/>
      <c r="O38" s="5">
        <v>8</v>
      </c>
      <c r="Q38" s="11">
        <v>119.96800000000002</v>
      </c>
      <c r="R38" s="11"/>
      <c r="T38" s="11">
        <v>111.48</v>
      </c>
      <c r="U38" s="11"/>
      <c r="V38" s="11"/>
      <c r="X38" s="12">
        <v>1</v>
      </c>
      <c r="Y38" s="12"/>
      <c r="AA38" s="4">
        <v>-28.19</v>
      </c>
    </row>
    <row r="39" spans="6:25" ht="13.5" customHeight="1">
      <c r="F39" s="3">
        <f t="shared" si="0"/>
        <v>0</v>
      </c>
      <c r="K39" s="11">
        <v>107.48</v>
      </c>
      <c r="L39" s="11"/>
      <c r="M39" s="11"/>
      <c r="O39" s="5">
        <v>4</v>
      </c>
      <c r="Q39" s="11">
        <v>111.48</v>
      </c>
      <c r="R39" s="11"/>
      <c r="X39" s="12">
        <v>2</v>
      </c>
      <c r="Y39" s="12"/>
    </row>
    <row r="40" ht="1.5" customHeight="1">
      <c r="F40" s="3">
        <f t="shared" si="0"/>
        <v>0</v>
      </c>
    </row>
    <row r="41" spans="2:12" ht="12.75">
      <c r="B41" s="3">
        <v>10</v>
      </c>
      <c r="E41" s="3">
        <v>77</v>
      </c>
      <c r="F41" s="3">
        <f t="shared" si="0"/>
        <v>10</v>
      </c>
      <c r="I41" s="10" t="s">
        <v>20</v>
      </c>
      <c r="J41" s="10"/>
      <c r="K41" s="10"/>
      <c r="L41" s="10"/>
    </row>
    <row r="42" spans="6:27" ht="13.5" customHeight="1">
      <c r="F42" s="3">
        <f t="shared" si="0"/>
        <v>0</v>
      </c>
      <c r="K42" s="11">
        <v>111.04</v>
      </c>
      <c r="L42" s="11"/>
      <c r="M42" s="11"/>
      <c r="O42" s="5">
        <v>2</v>
      </c>
      <c r="Q42" s="11">
        <v>113.04</v>
      </c>
      <c r="R42" s="11"/>
      <c r="T42" s="11">
        <v>112.7</v>
      </c>
      <c r="U42" s="11"/>
      <c r="V42" s="11"/>
      <c r="X42" s="12">
        <v>1</v>
      </c>
      <c r="Y42" s="12"/>
      <c r="AA42" s="4">
        <v>-29.41</v>
      </c>
    </row>
    <row r="43" spans="6:25" ht="13.5" customHeight="1">
      <c r="F43" s="3">
        <f t="shared" si="0"/>
        <v>0</v>
      </c>
      <c r="K43" s="11">
        <v>110.7</v>
      </c>
      <c r="L43" s="11"/>
      <c r="M43" s="11"/>
      <c r="O43" s="5">
        <v>2</v>
      </c>
      <c r="Q43" s="11">
        <v>112.7</v>
      </c>
      <c r="R43" s="11"/>
      <c r="X43" s="12">
        <v>2</v>
      </c>
      <c r="Y43" s="12"/>
    </row>
    <row r="44" ht="1.5" customHeight="1">
      <c r="F44" s="3">
        <f t="shared" si="0"/>
        <v>0</v>
      </c>
    </row>
    <row r="45" spans="2:12" ht="12.75">
      <c r="B45" s="3">
        <v>11</v>
      </c>
      <c r="E45" s="3">
        <v>84</v>
      </c>
      <c r="F45" s="3">
        <f t="shared" si="0"/>
        <v>11</v>
      </c>
      <c r="I45" s="10" t="s">
        <v>21</v>
      </c>
      <c r="J45" s="10"/>
      <c r="K45" s="10"/>
      <c r="L45" s="10"/>
    </row>
    <row r="46" spans="6:27" ht="13.5" customHeight="1">
      <c r="F46" s="3">
        <f t="shared" si="0"/>
        <v>0</v>
      </c>
      <c r="K46" s="11">
        <v>112.77</v>
      </c>
      <c r="L46" s="11"/>
      <c r="M46" s="11"/>
      <c r="O46" s="5">
        <v>0</v>
      </c>
      <c r="Q46" s="11">
        <v>112.77</v>
      </c>
      <c r="R46" s="11"/>
      <c r="T46" s="11">
        <v>112.77</v>
      </c>
      <c r="U46" s="11"/>
      <c r="V46" s="11"/>
      <c r="X46" s="12">
        <v>1</v>
      </c>
      <c r="Y46" s="12"/>
      <c r="AA46" s="4">
        <v>-29.48</v>
      </c>
    </row>
    <row r="47" spans="6:25" ht="13.5" customHeight="1">
      <c r="F47" s="3">
        <f t="shared" si="0"/>
        <v>0</v>
      </c>
      <c r="K47" s="11">
        <v>120.36</v>
      </c>
      <c r="L47" s="11"/>
      <c r="M47" s="11"/>
      <c r="O47" s="5">
        <v>0</v>
      </c>
      <c r="Q47" s="11">
        <v>120.36</v>
      </c>
      <c r="R47" s="11"/>
      <c r="X47" s="12">
        <v>2</v>
      </c>
      <c r="Y47" s="12"/>
    </row>
    <row r="48" ht="1.5" customHeight="1">
      <c r="F48" s="3">
        <f t="shared" si="0"/>
        <v>0</v>
      </c>
    </row>
    <row r="49" spans="2:12" ht="12.75">
      <c r="B49" s="3">
        <v>12</v>
      </c>
      <c r="E49" s="3">
        <v>99</v>
      </c>
      <c r="F49" s="3">
        <f t="shared" si="0"/>
        <v>12</v>
      </c>
      <c r="I49" s="10" t="s">
        <v>22</v>
      </c>
      <c r="J49" s="10"/>
      <c r="K49" s="10"/>
      <c r="L49" s="10"/>
    </row>
    <row r="50" spans="6:27" ht="13.5" customHeight="1">
      <c r="F50" s="3">
        <f t="shared" si="0"/>
        <v>0</v>
      </c>
      <c r="K50" s="11">
        <v>112.58</v>
      </c>
      <c r="L50" s="11"/>
      <c r="M50" s="11"/>
      <c r="O50" s="5">
        <v>2</v>
      </c>
      <c r="Q50" s="11">
        <v>114.58</v>
      </c>
      <c r="R50" s="11"/>
      <c r="T50" s="11">
        <v>113.7</v>
      </c>
      <c r="U50" s="11"/>
      <c r="V50" s="11"/>
      <c r="X50" s="12">
        <v>1</v>
      </c>
      <c r="Y50" s="12"/>
      <c r="AA50" s="4">
        <v>-30.41</v>
      </c>
    </row>
    <row r="51" spans="6:25" ht="13.5" customHeight="1">
      <c r="F51" s="3">
        <f t="shared" si="0"/>
        <v>0</v>
      </c>
      <c r="K51" s="11">
        <v>109.7</v>
      </c>
      <c r="L51" s="11"/>
      <c r="M51" s="11"/>
      <c r="O51" s="5">
        <v>4</v>
      </c>
      <c r="Q51" s="11">
        <v>113.7</v>
      </c>
      <c r="R51" s="11"/>
      <c r="X51" s="12">
        <v>2</v>
      </c>
      <c r="Y51" s="12"/>
    </row>
    <row r="52" ht="1.5" customHeight="1">
      <c r="F52" s="3">
        <f t="shared" si="0"/>
        <v>0</v>
      </c>
    </row>
    <row r="53" spans="2:12" ht="12.75">
      <c r="B53" s="3">
        <v>13</v>
      </c>
      <c r="E53" s="3">
        <v>48</v>
      </c>
      <c r="F53" s="3">
        <f t="shared" si="0"/>
        <v>13</v>
      </c>
      <c r="I53" s="10" t="s">
        <v>23</v>
      </c>
      <c r="J53" s="10"/>
      <c r="K53" s="10"/>
      <c r="L53" s="10"/>
    </row>
    <row r="54" spans="6:27" ht="13.5" customHeight="1">
      <c r="F54" s="3">
        <f t="shared" si="0"/>
        <v>0</v>
      </c>
      <c r="K54" s="11">
        <v>113.82</v>
      </c>
      <c r="L54" s="11"/>
      <c r="M54" s="11"/>
      <c r="O54" s="5">
        <v>2</v>
      </c>
      <c r="Q54" s="11">
        <v>115.82</v>
      </c>
      <c r="R54" s="11"/>
      <c r="T54" s="11">
        <v>115.82</v>
      </c>
      <c r="U54" s="11"/>
      <c r="V54" s="11"/>
      <c r="X54" s="12">
        <v>1</v>
      </c>
      <c r="Y54" s="12"/>
      <c r="AA54" s="4">
        <v>-32.53</v>
      </c>
    </row>
    <row r="55" spans="6:25" ht="13.5" customHeight="1">
      <c r="F55" s="3">
        <f t="shared" si="0"/>
        <v>0</v>
      </c>
      <c r="K55" s="11">
        <v>98.1</v>
      </c>
      <c r="L55" s="11"/>
      <c r="M55" s="11"/>
      <c r="O55" s="5">
        <v>202</v>
      </c>
      <c r="Q55" s="11">
        <v>300.1</v>
      </c>
      <c r="R55" s="11"/>
      <c r="X55" s="12">
        <v>2</v>
      </c>
      <c r="Y55" s="12"/>
    </row>
    <row r="56" ht="1.5" customHeight="1">
      <c r="F56" s="3">
        <f t="shared" si="0"/>
        <v>0</v>
      </c>
    </row>
    <row r="57" spans="2:12" ht="12.75">
      <c r="B57" s="3">
        <v>14</v>
      </c>
      <c r="E57" s="3">
        <v>67</v>
      </c>
      <c r="F57" s="3">
        <f t="shared" si="0"/>
        <v>14</v>
      </c>
      <c r="I57" s="10" t="s">
        <v>24</v>
      </c>
      <c r="J57" s="10"/>
      <c r="K57" s="10"/>
      <c r="L57" s="10"/>
    </row>
    <row r="58" spans="6:27" ht="13.5" customHeight="1">
      <c r="F58" s="3">
        <f t="shared" si="0"/>
        <v>0</v>
      </c>
      <c r="K58" s="11">
        <v>114.72</v>
      </c>
      <c r="L58" s="11"/>
      <c r="M58" s="11"/>
      <c r="O58" s="5">
        <v>6</v>
      </c>
      <c r="Q58" s="11">
        <v>120.72</v>
      </c>
      <c r="R58" s="11"/>
      <c r="T58" s="11">
        <v>120.72</v>
      </c>
      <c r="U58" s="11"/>
      <c r="V58" s="11"/>
      <c r="X58" s="12">
        <v>1</v>
      </c>
      <c r="Y58" s="12"/>
      <c r="AA58" s="4">
        <v>-37.43</v>
      </c>
    </row>
    <row r="59" spans="6:25" ht="13.5" customHeight="1">
      <c r="F59" s="3">
        <f t="shared" si="0"/>
        <v>0</v>
      </c>
      <c r="K59" s="11">
        <v>122.16</v>
      </c>
      <c r="L59" s="11"/>
      <c r="M59" s="11"/>
      <c r="O59" s="5">
        <v>2</v>
      </c>
      <c r="Q59" s="11">
        <v>124.16</v>
      </c>
      <c r="R59" s="11"/>
      <c r="X59" s="12">
        <v>2</v>
      </c>
      <c r="Y59" s="12"/>
    </row>
    <row r="60" ht="1.5" customHeight="1">
      <c r="F60" s="3">
        <f t="shared" si="0"/>
        <v>0</v>
      </c>
    </row>
    <row r="61" spans="2:12" ht="12.75">
      <c r="B61" s="3">
        <v>15</v>
      </c>
      <c r="E61" s="3">
        <v>95</v>
      </c>
      <c r="F61" s="3">
        <f t="shared" si="0"/>
        <v>15</v>
      </c>
      <c r="I61" s="10" t="s">
        <v>25</v>
      </c>
      <c r="J61" s="10"/>
      <c r="K61" s="10"/>
      <c r="L61" s="10"/>
    </row>
    <row r="62" spans="6:27" ht="13.5" customHeight="1">
      <c r="F62" s="3">
        <f t="shared" si="0"/>
        <v>0</v>
      </c>
      <c r="K62" s="11">
        <v>117.88</v>
      </c>
      <c r="L62" s="11"/>
      <c r="M62" s="11"/>
      <c r="O62" s="5">
        <v>4</v>
      </c>
      <c r="Q62" s="11">
        <v>121.88</v>
      </c>
      <c r="R62" s="11"/>
      <c r="T62" s="11">
        <v>121.88</v>
      </c>
      <c r="U62" s="11"/>
      <c r="V62" s="11"/>
      <c r="X62" s="12">
        <v>1</v>
      </c>
      <c r="Y62" s="12"/>
      <c r="AA62" s="4">
        <v>-38.59</v>
      </c>
    </row>
    <row r="63" spans="6:25" ht="13.5" customHeight="1">
      <c r="F63" s="3">
        <f t="shared" si="0"/>
        <v>0</v>
      </c>
      <c r="K63" s="11">
        <v>133.8</v>
      </c>
      <c r="L63" s="11"/>
      <c r="M63" s="11"/>
      <c r="O63" s="5">
        <v>52</v>
      </c>
      <c r="Q63" s="11">
        <v>185.8</v>
      </c>
      <c r="R63" s="11"/>
      <c r="X63" s="12">
        <v>2</v>
      </c>
      <c r="Y63" s="12"/>
    </row>
    <row r="64" ht="1.5" customHeight="1">
      <c r="F64" s="3">
        <f t="shared" si="0"/>
        <v>0</v>
      </c>
    </row>
    <row r="65" spans="2:12" ht="12.75">
      <c r="B65" s="3">
        <v>16</v>
      </c>
      <c r="E65" s="3">
        <v>56</v>
      </c>
      <c r="F65" s="3">
        <f t="shared" si="0"/>
        <v>16</v>
      </c>
      <c r="I65" s="10" t="s">
        <v>26</v>
      </c>
      <c r="J65" s="10"/>
      <c r="K65" s="10"/>
      <c r="L65" s="10"/>
    </row>
    <row r="66" spans="6:27" ht="13.5" customHeight="1">
      <c r="F66" s="3">
        <f t="shared" si="0"/>
        <v>0</v>
      </c>
      <c r="K66" s="11">
        <v>117.99</v>
      </c>
      <c r="L66" s="11"/>
      <c r="M66" s="11"/>
      <c r="O66" s="5">
        <v>4</v>
      </c>
      <c r="Q66" s="11">
        <v>121.99</v>
      </c>
      <c r="R66" s="11"/>
      <c r="T66" s="11">
        <v>121.99</v>
      </c>
      <c r="U66" s="11"/>
      <c r="V66" s="11"/>
      <c r="X66" s="12">
        <v>1</v>
      </c>
      <c r="Y66" s="12"/>
      <c r="AA66" s="4">
        <v>-38.7</v>
      </c>
    </row>
    <row r="67" spans="6:25" ht="13.5" customHeight="1">
      <c r="F67" s="3">
        <f t="shared" si="0"/>
        <v>0</v>
      </c>
      <c r="K67" s="11">
        <v>114.48</v>
      </c>
      <c r="L67" s="11"/>
      <c r="M67" s="11"/>
      <c r="O67" s="5">
        <v>60</v>
      </c>
      <c r="Q67" s="11">
        <v>174.48</v>
      </c>
      <c r="R67" s="11"/>
      <c r="X67" s="12">
        <v>2</v>
      </c>
      <c r="Y67" s="12"/>
    </row>
    <row r="68" ht="1.5" customHeight="1">
      <c r="F68" s="3">
        <f t="shared" si="0"/>
        <v>0</v>
      </c>
    </row>
    <row r="69" spans="2:12" ht="12.75">
      <c r="B69" s="3">
        <v>17</v>
      </c>
      <c r="E69" s="3">
        <v>45</v>
      </c>
      <c r="F69" s="3">
        <f t="shared" si="0"/>
        <v>17</v>
      </c>
      <c r="I69" s="10" t="s">
        <v>27</v>
      </c>
      <c r="J69" s="10"/>
      <c r="K69" s="10"/>
      <c r="L69" s="10"/>
    </row>
    <row r="70" spans="6:27" ht="13.5" customHeight="1">
      <c r="F70" s="3">
        <f t="shared" si="0"/>
        <v>0</v>
      </c>
      <c r="K70" s="11">
        <v>116.45</v>
      </c>
      <c r="L70" s="11"/>
      <c r="M70" s="11"/>
      <c r="O70" s="5">
        <v>6</v>
      </c>
      <c r="Q70" s="11">
        <v>122.45</v>
      </c>
      <c r="R70" s="11"/>
      <c r="T70" s="11">
        <v>122.45</v>
      </c>
      <c r="U70" s="11"/>
      <c r="V70" s="11"/>
      <c r="X70" s="12">
        <v>1</v>
      </c>
      <c r="Y70" s="12"/>
      <c r="AA70" s="4">
        <v>-39.16</v>
      </c>
    </row>
    <row r="71" spans="6:25" ht="13.5" customHeight="1">
      <c r="F71" s="3">
        <f t="shared" si="0"/>
        <v>0</v>
      </c>
      <c r="K71" s="11">
        <v>123.68</v>
      </c>
      <c r="L71" s="11"/>
      <c r="M71" s="11"/>
      <c r="O71" s="5">
        <v>154</v>
      </c>
      <c r="Q71" s="11">
        <v>277.68</v>
      </c>
      <c r="R71" s="11"/>
      <c r="X71" s="12">
        <v>2</v>
      </c>
      <c r="Y71" s="12"/>
    </row>
    <row r="72" ht="1.5" customHeight="1">
      <c r="F72" s="3">
        <f t="shared" si="0"/>
        <v>0</v>
      </c>
    </row>
    <row r="73" spans="2:12" ht="12.75">
      <c r="B73" s="3">
        <v>18</v>
      </c>
      <c r="E73" s="3">
        <v>87</v>
      </c>
      <c r="F73" s="3">
        <f aca="true" t="shared" si="1" ref="F73:F136">B73</f>
        <v>18</v>
      </c>
      <c r="I73" s="10" t="s">
        <v>28</v>
      </c>
      <c r="J73" s="10"/>
      <c r="K73" s="10"/>
      <c r="L73" s="10"/>
    </row>
    <row r="74" spans="6:27" ht="13.5" customHeight="1">
      <c r="F74" s="3">
        <f t="shared" si="1"/>
        <v>0</v>
      </c>
      <c r="K74" s="11">
        <v>124.82</v>
      </c>
      <c r="L74" s="11"/>
      <c r="M74" s="11"/>
      <c r="O74" s="5">
        <v>4</v>
      </c>
      <c r="Q74" s="11">
        <v>128.82</v>
      </c>
      <c r="R74" s="11"/>
      <c r="T74" s="11">
        <v>128.82</v>
      </c>
      <c r="U74" s="11"/>
      <c r="V74" s="11"/>
      <c r="X74" s="12">
        <v>1</v>
      </c>
      <c r="Y74" s="12"/>
      <c r="AA74" s="4">
        <v>-45.53</v>
      </c>
    </row>
    <row r="75" spans="6:25" ht="13.5" customHeight="1">
      <c r="F75" s="3">
        <f t="shared" si="1"/>
        <v>0</v>
      </c>
      <c r="K75" s="11">
        <v>143.64</v>
      </c>
      <c r="L75" s="11"/>
      <c r="M75" s="11"/>
      <c r="O75" s="5">
        <v>6</v>
      </c>
      <c r="Q75" s="11">
        <v>149.64</v>
      </c>
      <c r="R75" s="11"/>
      <c r="X75" s="12">
        <v>2</v>
      </c>
      <c r="Y75" s="12"/>
    </row>
    <row r="76" ht="1.5" customHeight="1">
      <c r="F76" s="3">
        <f t="shared" si="1"/>
        <v>0</v>
      </c>
    </row>
    <row r="77" spans="2:12" ht="12.75">
      <c r="B77" s="3">
        <v>19</v>
      </c>
      <c r="E77" s="3">
        <v>133</v>
      </c>
      <c r="F77" s="3">
        <f t="shared" si="1"/>
        <v>19</v>
      </c>
      <c r="I77" s="10" t="s">
        <v>29</v>
      </c>
      <c r="J77" s="10"/>
      <c r="K77" s="10"/>
      <c r="L77" s="10"/>
    </row>
    <row r="78" spans="6:27" ht="13.5" customHeight="1">
      <c r="F78" s="3">
        <f t="shared" si="1"/>
        <v>0</v>
      </c>
      <c r="K78" s="11">
        <v>127.95</v>
      </c>
      <c r="L78" s="11"/>
      <c r="M78" s="11"/>
      <c r="O78" s="5">
        <v>2</v>
      </c>
      <c r="Q78" s="11">
        <v>129.95</v>
      </c>
      <c r="R78" s="11"/>
      <c r="T78" s="11">
        <v>129.95</v>
      </c>
      <c r="U78" s="11"/>
      <c r="V78" s="11"/>
      <c r="X78" s="12">
        <v>1</v>
      </c>
      <c r="Y78" s="12"/>
      <c r="AA78" s="4">
        <v>-46.65999999999998</v>
      </c>
    </row>
    <row r="79" spans="6:25" ht="13.5" customHeight="1">
      <c r="F79" s="3">
        <f t="shared" si="1"/>
        <v>0</v>
      </c>
      <c r="K79" s="11">
        <v>124.42</v>
      </c>
      <c r="L79" s="11"/>
      <c r="M79" s="11"/>
      <c r="O79" s="5">
        <v>50</v>
      </c>
      <c r="Q79" s="11">
        <v>174.42</v>
      </c>
      <c r="R79" s="11"/>
      <c r="X79" s="12">
        <v>2</v>
      </c>
      <c r="Y79" s="12"/>
    </row>
    <row r="80" ht="1.5" customHeight="1">
      <c r="F80" s="3">
        <f t="shared" si="1"/>
        <v>0</v>
      </c>
    </row>
    <row r="81" spans="2:12" ht="12.75">
      <c r="B81" s="3">
        <v>20</v>
      </c>
      <c r="E81" s="3">
        <v>34</v>
      </c>
      <c r="F81" s="3">
        <f t="shared" si="1"/>
        <v>20</v>
      </c>
      <c r="I81" s="10" t="s">
        <v>30</v>
      </c>
      <c r="J81" s="10"/>
      <c r="K81" s="10"/>
      <c r="L81" s="10"/>
    </row>
    <row r="82" spans="6:27" ht="13.5" customHeight="1">
      <c r="F82" s="3">
        <f t="shared" si="1"/>
        <v>0</v>
      </c>
      <c r="K82" s="11">
        <v>185.51</v>
      </c>
      <c r="L82" s="11"/>
      <c r="M82" s="11"/>
      <c r="O82" s="5">
        <v>8</v>
      </c>
      <c r="Q82" s="11">
        <v>193.51</v>
      </c>
      <c r="R82" s="11"/>
      <c r="T82" s="11">
        <v>135.12</v>
      </c>
      <c r="U82" s="11"/>
      <c r="V82" s="11"/>
      <c r="X82" s="12">
        <v>1</v>
      </c>
      <c r="Y82" s="12"/>
      <c r="AA82" s="4">
        <v>-51.83</v>
      </c>
    </row>
    <row r="83" spans="6:27" ht="13.5" customHeight="1">
      <c r="F83" s="3">
        <f t="shared" si="1"/>
        <v>0</v>
      </c>
      <c r="K83" s="11">
        <v>129.12</v>
      </c>
      <c r="L83" s="11"/>
      <c r="M83" s="11"/>
      <c r="O83" s="5">
        <v>6</v>
      </c>
      <c r="Q83" s="11">
        <v>135.12</v>
      </c>
      <c r="R83" s="11"/>
      <c r="T83" s="11">
        <v>135.12</v>
      </c>
      <c r="U83" s="11"/>
      <c r="V83" s="11"/>
      <c r="X83" s="12">
        <v>2</v>
      </c>
      <c r="Y83" s="12"/>
      <c r="AA83" s="4">
        <v>-51.83</v>
      </c>
    </row>
    <row r="84" ht="1.5" customHeight="1">
      <c r="F84" s="3">
        <f t="shared" si="1"/>
        <v>0</v>
      </c>
    </row>
    <row r="85" spans="2:12" ht="12.75">
      <c r="B85" s="3">
        <v>21</v>
      </c>
      <c r="E85" s="3">
        <v>134</v>
      </c>
      <c r="F85" s="3">
        <f t="shared" si="1"/>
        <v>21</v>
      </c>
      <c r="I85" s="10" t="s">
        <v>31</v>
      </c>
      <c r="J85" s="10"/>
      <c r="K85" s="10"/>
      <c r="L85" s="10"/>
    </row>
    <row r="86" spans="6:27" ht="13.5" customHeight="1">
      <c r="F86" s="3">
        <f t="shared" si="1"/>
        <v>0</v>
      </c>
      <c r="K86" s="11">
        <v>131.65</v>
      </c>
      <c r="L86" s="11"/>
      <c r="M86" s="11"/>
      <c r="O86" s="5">
        <v>10</v>
      </c>
      <c r="Q86" s="11">
        <v>141.65</v>
      </c>
      <c r="R86" s="11"/>
      <c r="T86" s="11">
        <v>141.65</v>
      </c>
      <c r="U86" s="11"/>
      <c r="V86" s="11"/>
      <c r="X86" s="12">
        <v>1</v>
      </c>
      <c r="Y86" s="12"/>
      <c r="AA86" s="4">
        <v>-58.36</v>
      </c>
    </row>
    <row r="87" spans="6:25" ht="13.5" customHeight="1">
      <c r="F87" s="3">
        <f t="shared" si="1"/>
        <v>0</v>
      </c>
      <c r="K87" s="11">
        <v>140.6</v>
      </c>
      <c r="L87" s="11"/>
      <c r="M87" s="11"/>
      <c r="O87" s="5">
        <v>8</v>
      </c>
      <c r="Q87" s="11">
        <v>148.6</v>
      </c>
      <c r="R87" s="11"/>
      <c r="X87" s="12">
        <v>2</v>
      </c>
      <c r="Y87" s="12"/>
    </row>
    <row r="88" ht="1.5" customHeight="1">
      <c r="F88" s="3">
        <f t="shared" si="1"/>
        <v>0</v>
      </c>
    </row>
    <row r="89" spans="2:12" ht="12.75">
      <c r="B89" s="3">
        <v>22</v>
      </c>
      <c r="E89" s="3">
        <v>65</v>
      </c>
      <c r="F89" s="3">
        <f t="shared" si="1"/>
        <v>22</v>
      </c>
      <c r="I89" s="10" t="s">
        <v>32</v>
      </c>
      <c r="J89" s="10"/>
      <c r="K89" s="10"/>
      <c r="L89" s="10"/>
    </row>
    <row r="90" spans="6:27" ht="13.5" customHeight="1">
      <c r="F90" s="3">
        <f t="shared" si="1"/>
        <v>0</v>
      </c>
      <c r="K90" s="11">
        <v>150.75</v>
      </c>
      <c r="L90" s="11"/>
      <c r="M90" s="11"/>
      <c r="O90" s="5">
        <v>52</v>
      </c>
      <c r="Q90" s="11">
        <v>202.75</v>
      </c>
      <c r="R90" s="11"/>
      <c r="T90" s="11">
        <v>143.62</v>
      </c>
      <c r="U90" s="11"/>
      <c r="V90" s="11"/>
      <c r="X90" s="12">
        <v>1</v>
      </c>
      <c r="Y90" s="12"/>
      <c r="AA90" s="4">
        <v>-60.33</v>
      </c>
    </row>
    <row r="91" spans="6:25" ht="13.5" customHeight="1">
      <c r="F91" s="3">
        <f t="shared" si="1"/>
        <v>0</v>
      </c>
      <c r="K91" s="11">
        <v>143.62</v>
      </c>
      <c r="L91" s="11"/>
      <c r="M91" s="11"/>
      <c r="O91" s="5">
        <v>0</v>
      </c>
      <c r="Q91" s="11">
        <v>143.62</v>
      </c>
      <c r="R91" s="11"/>
      <c r="X91" s="12">
        <v>2</v>
      </c>
      <c r="Y91" s="12"/>
    </row>
    <row r="92" ht="1.5" customHeight="1">
      <c r="F92" s="3">
        <f t="shared" si="1"/>
        <v>0</v>
      </c>
    </row>
    <row r="93" spans="2:12" ht="12.75">
      <c r="B93" s="3">
        <v>23</v>
      </c>
      <c r="E93" s="3">
        <v>31</v>
      </c>
      <c r="F93" s="3">
        <f t="shared" si="1"/>
        <v>23</v>
      </c>
      <c r="I93" s="10" t="s">
        <v>33</v>
      </c>
      <c r="J93" s="10"/>
      <c r="K93" s="10"/>
      <c r="L93" s="10"/>
    </row>
    <row r="94" spans="6:27" ht="13.5" customHeight="1">
      <c r="F94" s="3">
        <f t="shared" si="1"/>
        <v>0</v>
      </c>
      <c r="K94" s="11">
        <v>186.96</v>
      </c>
      <c r="L94" s="11"/>
      <c r="M94" s="11"/>
      <c r="O94" s="5">
        <v>158</v>
      </c>
      <c r="Q94" s="11">
        <v>344.96</v>
      </c>
      <c r="R94" s="11"/>
      <c r="T94" s="11">
        <v>146.52</v>
      </c>
      <c r="U94" s="11"/>
      <c r="V94" s="11"/>
      <c r="X94" s="12">
        <v>1</v>
      </c>
      <c r="Y94" s="12"/>
      <c r="AA94" s="4">
        <v>-63.23000000000002</v>
      </c>
    </row>
    <row r="95" spans="6:25" ht="13.5" customHeight="1">
      <c r="F95" s="3">
        <f t="shared" si="1"/>
        <v>0</v>
      </c>
      <c r="K95" s="11">
        <v>136.52</v>
      </c>
      <c r="L95" s="11"/>
      <c r="M95" s="11"/>
      <c r="O95" s="5">
        <v>10</v>
      </c>
      <c r="Q95" s="11">
        <v>146.52</v>
      </c>
      <c r="R95" s="11"/>
      <c r="X95" s="12">
        <v>2</v>
      </c>
      <c r="Y95" s="12"/>
    </row>
    <row r="96" ht="1.5" customHeight="1">
      <c r="F96" s="3">
        <f t="shared" si="1"/>
        <v>0</v>
      </c>
    </row>
    <row r="97" spans="2:12" ht="12.75">
      <c r="B97" s="3">
        <v>24</v>
      </c>
      <c r="E97" s="3">
        <v>69</v>
      </c>
      <c r="F97" s="3">
        <f t="shared" si="1"/>
        <v>24</v>
      </c>
      <c r="I97" s="10" t="s">
        <v>34</v>
      </c>
      <c r="J97" s="10"/>
      <c r="K97" s="10"/>
      <c r="L97" s="10"/>
    </row>
    <row r="98" spans="6:27" ht="13.5" customHeight="1">
      <c r="F98" s="3">
        <f t="shared" si="1"/>
        <v>0</v>
      </c>
      <c r="K98" s="11">
        <v>113.16</v>
      </c>
      <c r="L98" s="11"/>
      <c r="M98" s="11"/>
      <c r="O98" s="5">
        <v>210</v>
      </c>
      <c r="Q98" s="11">
        <v>323.16</v>
      </c>
      <c r="R98" s="11"/>
      <c r="T98" s="11">
        <v>146.62</v>
      </c>
      <c r="U98" s="11"/>
      <c r="V98" s="11"/>
      <c r="X98" s="12">
        <v>1</v>
      </c>
      <c r="Y98" s="12"/>
      <c r="AA98" s="4">
        <v>-63.33</v>
      </c>
    </row>
    <row r="99" spans="6:25" ht="13.5" customHeight="1">
      <c r="F99" s="3">
        <f t="shared" si="1"/>
        <v>0</v>
      </c>
      <c r="K99" s="11">
        <v>136.62</v>
      </c>
      <c r="L99" s="11"/>
      <c r="M99" s="11"/>
      <c r="O99" s="5">
        <v>10</v>
      </c>
      <c r="Q99" s="11">
        <v>146.62</v>
      </c>
      <c r="R99" s="11"/>
      <c r="X99" s="12">
        <v>2</v>
      </c>
      <c r="Y99" s="12"/>
    </row>
    <row r="100" ht="1.5" customHeight="1">
      <c r="F100" s="3">
        <f t="shared" si="1"/>
        <v>0</v>
      </c>
    </row>
    <row r="101" spans="2:12" ht="12.75">
      <c r="B101" s="3">
        <v>25</v>
      </c>
      <c r="E101" s="3">
        <v>47</v>
      </c>
      <c r="F101" s="3">
        <f t="shared" si="1"/>
        <v>25</v>
      </c>
      <c r="I101" s="10" t="s">
        <v>35</v>
      </c>
      <c r="J101" s="10"/>
      <c r="K101" s="10"/>
      <c r="L101" s="10"/>
    </row>
    <row r="102" spans="6:27" ht="13.5" customHeight="1">
      <c r="F102" s="3">
        <f t="shared" si="1"/>
        <v>0</v>
      </c>
      <c r="K102" s="11">
        <v>115.45</v>
      </c>
      <c r="L102" s="11"/>
      <c r="M102" s="11"/>
      <c r="O102" s="5">
        <v>104</v>
      </c>
      <c r="Q102" s="11">
        <v>219.45</v>
      </c>
      <c r="R102" s="11"/>
      <c r="T102" s="11">
        <v>147.5</v>
      </c>
      <c r="U102" s="11"/>
      <c r="V102" s="11"/>
      <c r="X102" s="12">
        <v>1</v>
      </c>
      <c r="Y102" s="12"/>
      <c r="AA102" s="4">
        <v>-64.21</v>
      </c>
    </row>
    <row r="103" spans="6:25" ht="13.5" customHeight="1">
      <c r="F103" s="3">
        <f t="shared" si="1"/>
        <v>0</v>
      </c>
      <c r="K103" s="11">
        <v>137.5</v>
      </c>
      <c r="L103" s="11"/>
      <c r="M103" s="11"/>
      <c r="O103" s="5">
        <v>10</v>
      </c>
      <c r="Q103" s="11">
        <v>147.5</v>
      </c>
      <c r="R103" s="11"/>
      <c r="X103" s="12">
        <v>2</v>
      </c>
      <c r="Y103" s="12"/>
    </row>
    <row r="104" ht="1.5" customHeight="1">
      <c r="F104" s="3">
        <f t="shared" si="1"/>
        <v>0</v>
      </c>
    </row>
    <row r="105" spans="2:12" ht="12.75">
      <c r="B105" s="3">
        <v>26</v>
      </c>
      <c r="E105" s="3">
        <v>26</v>
      </c>
      <c r="F105" s="3">
        <f t="shared" si="1"/>
        <v>26</v>
      </c>
      <c r="I105" s="10" t="s">
        <v>36</v>
      </c>
      <c r="J105" s="10"/>
      <c r="K105" s="10"/>
      <c r="L105" s="10"/>
    </row>
    <row r="106" spans="6:27" ht="13.5" customHeight="1">
      <c r="F106" s="3">
        <f t="shared" si="1"/>
        <v>0</v>
      </c>
      <c r="K106" s="11">
        <v>140.42</v>
      </c>
      <c r="L106" s="11"/>
      <c r="M106" s="11"/>
      <c r="O106" s="5">
        <v>58</v>
      </c>
      <c r="Q106" s="11">
        <v>198.42</v>
      </c>
      <c r="R106" s="11"/>
      <c r="T106" s="11">
        <v>149.96</v>
      </c>
      <c r="U106" s="11"/>
      <c r="V106" s="11"/>
      <c r="X106" s="12">
        <v>1</v>
      </c>
      <c r="Y106" s="12"/>
      <c r="AA106" s="4">
        <v>-66.67</v>
      </c>
    </row>
    <row r="107" spans="6:25" ht="13.5" customHeight="1">
      <c r="F107" s="3">
        <f t="shared" si="1"/>
        <v>0</v>
      </c>
      <c r="K107" s="11">
        <v>141.96</v>
      </c>
      <c r="L107" s="11"/>
      <c r="M107" s="11"/>
      <c r="O107" s="5">
        <v>8</v>
      </c>
      <c r="Q107" s="11">
        <v>149.96</v>
      </c>
      <c r="R107" s="11"/>
      <c r="X107" s="12">
        <v>2</v>
      </c>
      <c r="Y107" s="12"/>
    </row>
    <row r="108" ht="1.5" customHeight="1">
      <c r="F108" s="3">
        <f t="shared" si="1"/>
        <v>0</v>
      </c>
    </row>
    <row r="109" spans="2:12" ht="12.75">
      <c r="B109" s="3">
        <v>27</v>
      </c>
      <c r="E109" s="3">
        <v>96</v>
      </c>
      <c r="F109" s="3">
        <f t="shared" si="1"/>
        <v>27</v>
      </c>
      <c r="I109" s="10" t="s">
        <v>37</v>
      </c>
      <c r="J109" s="10"/>
      <c r="K109" s="10"/>
      <c r="L109" s="10"/>
    </row>
    <row r="110" spans="6:27" ht="13.5" customHeight="1">
      <c r="F110" s="3">
        <f t="shared" si="1"/>
        <v>0</v>
      </c>
      <c r="K110" s="11">
        <v>148.5</v>
      </c>
      <c r="L110" s="11"/>
      <c r="M110" s="11"/>
      <c r="O110" s="5">
        <v>2</v>
      </c>
      <c r="Q110" s="11">
        <v>150.5</v>
      </c>
      <c r="R110" s="11"/>
      <c r="T110" s="11">
        <v>150.5</v>
      </c>
      <c r="U110" s="11"/>
      <c r="V110" s="11"/>
      <c r="X110" s="12">
        <v>1</v>
      </c>
      <c r="Y110" s="12"/>
      <c r="AA110" s="4">
        <v>-67.21</v>
      </c>
    </row>
    <row r="111" spans="6:25" ht="13.5" customHeight="1">
      <c r="F111" s="3">
        <f t="shared" si="1"/>
        <v>0</v>
      </c>
      <c r="K111" s="11">
        <v>110.7</v>
      </c>
      <c r="L111" s="11"/>
      <c r="M111" s="11"/>
      <c r="O111" s="5">
        <v>56</v>
      </c>
      <c r="Q111" s="11">
        <v>166.7</v>
      </c>
      <c r="R111" s="11"/>
      <c r="X111" s="12">
        <v>2</v>
      </c>
      <c r="Y111" s="12"/>
    </row>
    <row r="112" ht="1.5" customHeight="1">
      <c r="F112" s="3">
        <f t="shared" si="1"/>
        <v>0</v>
      </c>
    </row>
    <row r="113" spans="2:12" ht="12.75">
      <c r="B113" s="3">
        <v>28</v>
      </c>
      <c r="E113" s="3">
        <v>89</v>
      </c>
      <c r="F113" s="3">
        <f t="shared" si="1"/>
        <v>28</v>
      </c>
      <c r="I113" s="10" t="s">
        <v>38</v>
      </c>
      <c r="J113" s="10"/>
      <c r="K113" s="10"/>
      <c r="L113" s="10"/>
    </row>
    <row r="114" spans="6:27" ht="13.5" customHeight="1">
      <c r="F114" s="3">
        <f t="shared" si="1"/>
        <v>0</v>
      </c>
      <c r="K114" s="11">
        <v>110.38</v>
      </c>
      <c r="L114" s="11"/>
      <c r="M114" s="11"/>
      <c r="O114" s="5">
        <v>50</v>
      </c>
      <c r="Q114" s="11">
        <v>160.38</v>
      </c>
      <c r="R114" s="11"/>
      <c r="T114" s="11">
        <v>160.38</v>
      </c>
      <c r="U114" s="11"/>
      <c r="V114" s="11"/>
      <c r="X114" s="12">
        <v>1</v>
      </c>
      <c r="Y114" s="12"/>
      <c r="AA114" s="4">
        <v>-77.09</v>
      </c>
    </row>
    <row r="115" spans="6:25" ht="13.5" customHeight="1">
      <c r="F115" s="3">
        <f t="shared" si="1"/>
        <v>0</v>
      </c>
      <c r="K115" s="11">
        <v>179.13</v>
      </c>
      <c r="L115" s="11"/>
      <c r="M115" s="11"/>
      <c r="O115" s="5">
        <v>6</v>
      </c>
      <c r="Q115" s="11">
        <v>185.13</v>
      </c>
      <c r="R115" s="11"/>
      <c r="X115" s="12">
        <v>2</v>
      </c>
      <c r="Y115" s="12"/>
    </row>
    <row r="116" ht="1.5" customHeight="1">
      <c r="F116" s="3">
        <f t="shared" si="1"/>
        <v>0</v>
      </c>
    </row>
    <row r="117" spans="2:12" ht="12.75">
      <c r="B117" s="3">
        <v>29</v>
      </c>
      <c r="E117" s="3">
        <v>93</v>
      </c>
      <c r="F117" s="3">
        <f t="shared" si="1"/>
        <v>29</v>
      </c>
      <c r="I117" s="10" t="s">
        <v>39</v>
      </c>
      <c r="J117" s="10"/>
      <c r="K117" s="10"/>
      <c r="L117" s="10"/>
    </row>
    <row r="118" spans="6:27" ht="13.5" customHeight="1">
      <c r="F118" s="3">
        <f t="shared" si="1"/>
        <v>0</v>
      </c>
      <c r="K118" s="11">
        <v>117.47</v>
      </c>
      <c r="L118" s="11"/>
      <c r="M118" s="11"/>
      <c r="O118" s="5">
        <v>56</v>
      </c>
      <c r="Q118" s="11">
        <v>173.47</v>
      </c>
      <c r="R118" s="11"/>
      <c r="T118" s="11">
        <v>173.47</v>
      </c>
      <c r="U118" s="11"/>
      <c r="V118" s="11"/>
      <c r="X118" s="12">
        <v>1</v>
      </c>
      <c r="Y118" s="12"/>
      <c r="AA118" s="4">
        <v>-90.18</v>
      </c>
    </row>
    <row r="119" spans="6:25" ht="13.5" customHeight="1">
      <c r="F119" s="3">
        <f t="shared" si="1"/>
        <v>0</v>
      </c>
      <c r="K119" s="11">
        <v>102.98</v>
      </c>
      <c r="L119" s="11"/>
      <c r="M119" s="11"/>
      <c r="O119" s="5">
        <v>102</v>
      </c>
      <c r="Q119" s="11">
        <v>204.98</v>
      </c>
      <c r="R119" s="11"/>
      <c r="X119" s="12">
        <v>2</v>
      </c>
      <c r="Y119" s="12"/>
    </row>
    <row r="120" ht="1.5" customHeight="1">
      <c r="F120" s="3">
        <f t="shared" si="1"/>
        <v>0</v>
      </c>
    </row>
    <row r="121" spans="2:12" ht="12.75">
      <c r="B121" s="3">
        <v>30</v>
      </c>
      <c r="E121" s="3">
        <v>86</v>
      </c>
      <c r="F121" s="3">
        <f t="shared" si="1"/>
        <v>30</v>
      </c>
      <c r="I121" s="10" t="s">
        <v>40</v>
      </c>
      <c r="J121" s="10"/>
      <c r="K121" s="10"/>
      <c r="L121" s="10"/>
    </row>
    <row r="122" spans="6:27" ht="13.5" customHeight="1">
      <c r="F122" s="3">
        <f t="shared" si="1"/>
        <v>0</v>
      </c>
      <c r="K122" s="11">
        <v>201.02</v>
      </c>
      <c r="L122" s="11"/>
      <c r="M122" s="11"/>
      <c r="O122" s="5">
        <v>18</v>
      </c>
      <c r="Q122" s="11">
        <v>219.02</v>
      </c>
      <c r="R122" s="11"/>
      <c r="T122" s="11">
        <v>219.02</v>
      </c>
      <c r="U122" s="11"/>
      <c r="V122" s="11"/>
      <c r="X122" s="12">
        <v>1</v>
      </c>
      <c r="Y122" s="12"/>
      <c r="AA122" s="4">
        <v>-135.73</v>
      </c>
    </row>
    <row r="123" spans="6:25" ht="13.5" customHeight="1">
      <c r="F123" s="3">
        <f t="shared" si="1"/>
        <v>0</v>
      </c>
      <c r="K123" s="11">
        <v>224.58</v>
      </c>
      <c r="L123" s="11"/>
      <c r="M123" s="11"/>
      <c r="O123" s="5">
        <v>64</v>
      </c>
      <c r="Q123" s="11">
        <v>288.58</v>
      </c>
      <c r="R123" s="11"/>
      <c r="X123" s="12">
        <v>2</v>
      </c>
      <c r="Y123" s="12"/>
    </row>
    <row r="124" ht="1.5" customHeight="1">
      <c r="F124" s="3">
        <f t="shared" si="1"/>
        <v>0</v>
      </c>
    </row>
    <row r="125" spans="2:12" ht="12.75">
      <c r="B125" s="3">
        <v>31</v>
      </c>
      <c r="E125" s="3">
        <v>61</v>
      </c>
      <c r="F125" s="3">
        <f t="shared" si="1"/>
        <v>31</v>
      </c>
      <c r="I125" s="10" t="s">
        <v>41</v>
      </c>
      <c r="J125" s="10"/>
      <c r="K125" s="10"/>
      <c r="L125" s="10"/>
    </row>
    <row r="126" spans="6:27" ht="13.5" customHeight="1">
      <c r="F126" s="3">
        <f t="shared" si="1"/>
        <v>0</v>
      </c>
      <c r="K126" s="11">
        <v>206.79</v>
      </c>
      <c r="L126" s="11"/>
      <c r="M126" s="11"/>
      <c r="O126" s="5">
        <v>18</v>
      </c>
      <c r="Q126" s="11">
        <v>224.79</v>
      </c>
      <c r="R126" s="11"/>
      <c r="T126" s="11">
        <v>224.79</v>
      </c>
      <c r="U126" s="11"/>
      <c r="V126" s="11"/>
      <c r="X126" s="12">
        <v>1</v>
      </c>
      <c r="Y126" s="12"/>
      <c r="AA126" s="4">
        <v>-141.5</v>
      </c>
    </row>
    <row r="127" spans="6:25" ht="13.5" customHeight="1">
      <c r="F127" s="3">
        <f t="shared" si="1"/>
        <v>0</v>
      </c>
      <c r="K127" s="11">
        <v>221.39</v>
      </c>
      <c r="L127" s="11"/>
      <c r="M127" s="11"/>
      <c r="O127" s="5">
        <v>12</v>
      </c>
      <c r="Q127" s="11">
        <v>233.39</v>
      </c>
      <c r="R127" s="11"/>
      <c r="X127" s="12">
        <v>2</v>
      </c>
      <c r="Y127" s="12"/>
    </row>
    <row r="128" ht="1.5" customHeight="1">
      <c r="F128" s="3">
        <f t="shared" si="1"/>
        <v>0</v>
      </c>
    </row>
    <row r="129" spans="2:12" ht="12.75">
      <c r="B129" s="3">
        <v>32</v>
      </c>
      <c r="E129" s="3">
        <v>39</v>
      </c>
      <c r="F129" s="3">
        <f t="shared" si="1"/>
        <v>32</v>
      </c>
      <c r="I129" s="10" t="s">
        <v>42</v>
      </c>
      <c r="J129" s="10"/>
      <c r="K129" s="10"/>
      <c r="L129" s="10"/>
    </row>
    <row r="130" spans="6:27" ht="13.5" customHeight="1">
      <c r="F130" s="3">
        <f t="shared" si="1"/>
        <v>0</v>
      </c>
      <c r="K130" s="11">
        <v>164.93</v>
      </c>
      <c r="L130" s="11"/>
      <c r="M130" s="11"/>
      <c r="O130" s="5">
        <v>60</v>
      </c>
      <c r="Q130" s="11">
        <v>224.93</v>
      </c>
      <c r="R130" s="11"/>
      <c r="T130" s="11">
        <v>224.93</v>
      </c>
      <c r="U130" s="11"/>
      <c r="V130" s="11"/>
      <c r="X130" s="12">
        <v>1</v>
      </c>
      <c r="Y130" s="12"/>
      <c r="AA130" s="4">
        <v>-141.64</v>
      </c>
    </row>
    <row r="131" spans="6:25" ht="13.5" customHeight="1">
      <c r="F131" s="3">
        <f t="shared" si="1"/>
        <v>0</v>
      </c>
      <c r="K131" s="11">
        <v>139.92</v>
      </c>
      <c r="L131" s="11"/>
      <c r="M131" s="11"/>
      <c r="O131" s="5">
        <v>104</v>
      </c>
      <c r="Q131" s="11">
        <v>243.92</v>
      </c>
      <c r="R131" s="11"/>
      <c r="X131" s="12">
        <v>2</v>
      </c>
      <c r="Y131" s="12"/>
    </row>
    <row r="132" ht="1.5" customHeight="1">
      <c r="F132" s="3">
        <f t="shared" si="1"/>
        <v>0</v>
      </c>
    </row>
    <row r="133" spans="2:12" ht="12.75">
      <c r="B133" s="3">
        <v>33</v>
      </c>
      <c r="E133" s="3">
        <v>51</v>
      </c>
      <c r="F133" s="3">
        <f t="shared" si="1"/>
        <v>33</v>
      </c>
      <c r="I133" s="10" t="s">
        <v>43</v>
      </c>
      <c r="J133" s="10"/>
      <c r="K133" s="10"/>
      <c r="L133" s="10"/>
    </row>
    <row r="134" spans="6:27" ht="13.5" customHeight="1">
      <c r="F134" s="3">
        <f t="shared" si="1"/>
        <v>0</v>
      </c>
      <c r="K134" s="11">
        <v>177.7</v>
      </c>
      <c r="L134" s="11"/>
      <c r="M134" s="11"/>
      <c r="O134" s="5">
        <v>58</v>
      </c>
      <c r="Q134" s="11">
        <v>235.7</v>
      </c>
      <c r="R134" s="11"/>
      <c r="T134" s="11">
        <v>235.7</v>
      </c>
      <c r="U134" s="11"/>
      <c r="V134" s="11"/>
      <c r="X134" s="12">
        <v>1</v>
      </c>
      <c r="Y134" s="12"/>
      <c r="AA134" s="4">
        <v>-152.41</v>
      </c>
    </row>
    <row r="135" spans="6:25" ht="13.5" customHeight="1">
      <c r="F135" s="3">
        <f t="shared" si="1"/>
        <v>0</v>
      </c>
      <c r="K135" s="11">
        <v>167.68</v>
      </c>
      <c r="L135" s="11"/>
      <c r="M135" s="11"/>
      <c r="O135" s="5">
        <v>208</v>
      </c>
      <c r="Q135" s="11">
        <v>375.68</v>
      </c>
      <c r="R135" s="11"/>
      <c r="X135" s="12">
        <v>2</v>
      </c>
      <c r="Y135" s="12"/>
    </row>
    <row r="136" ht="1.5" customHeight="1">
      <c r="F136" s="3">
        <f t="shared" si="1"/>
        <v>0</v>
      </c>
    </row>
    <row r="137" spans="2:12" ht="12.75">
      <c r="B137" s="3">
        <v>34</v>
      </c>
      <c r="E137" s="3">
        <v>70</v>
      </c>
      <c r="F137" s="3">
        <f aca="true" t="shared" si="2" ref="F137:F165">B137</f>
        <v>34</v>
      </c>
      <c r="I137" s="10" t="s">
        <v>44</v>
      </c>
      <c r="J137" s="10"/>
      <c r="K137" s="10"/>
      <c r="L137" s="10"/>
    </row>
    <row r="138" spans="6:27" ht="13.5" customHeight="1">
      <c r="F138" s="3">
        <f t="shared" si="2"/>
        <v>0</v>
      </c>
      <c r="K138" s="11">
        <v>151.37</v>
      </c>
      <c r="L138" s="11"/>
      <c r="M138" s="11"/>
      <c r="O138" s="5">
        <v>306</v>
      </c>
      <c r="Q138" s="11">
        <v>457.37</v>
      </c>
      <c r="R138" s="11"/>
      <c r="T138" s="11">
        <v>244.34</v>
      </c>
      <c r="U138" s="11"/>
      <c r="V138" s="11"/>
      <c r="X138" s="12">
        <v>1</v>
      </c>
      <c r="Y138" s="12"/>
      <c r="AA138" s="4">
        <v>-161.05</v>
      </c>
    </row>
    <row r="139" spans="6:25" ht="13.5" customHeight="1">
      <c r="F139" s="3">
        <f t="shared" si="2"/>
        <v>0</v>
      </c>
      <c r="K139" s="11">
        <v>180.34</v>
      </c>
      <c r="L139" s="11"/>
      <c r="M139" s="11"/>
      <c r="O139" s="5">
        <v>64</v>
      </c>
      <c r="Q139" s="11">
        <v>244.34</v>
      </c>
      <c r="R139" s="11"/>
      <c r="X139" s="12">
        <v>2</v>
      </c>
      <c r="Y139" s="12"/>
    </row>
    <row r="140" ht="1.5" customHeight="1">
      <c r="F140" s="3">
        <f t="shared" si="2"/>
        <v>0</v>
      </c>
    </row>
    <row r="141" spans="2:12" ht="12.75">
      <c r="B141" s="3">
        <v>35</v>
      </c>
      <c r="E141" s="3">
        <v>64</v>
      </c>
      <c r="F141" s="3">
        <f t="shared" si="2"/>
        <v>35</v>
      </c>
      <c r="I141" s="10" t="s">
        <v>45</v>
      </c>
      <c r="J141" s="10"/>
      <c r="K141" s="10"/>
      <c r="L141" s="10"/>
    </row>
    <row r="142" spans="6:27" ht="13.5" customHeight="1">
      <c r="F142" s="3">
        <f t="shared" si="2"/>
        <v>0</v>
      </c>
      <c r="K142" s="11">
        <v>149.63</v>
      </c>
      <c r="L142" s="11"/>
      <c r="M142" s="11"/>
      <c r="O142" s="5">
        <v>104</v>
      </c>
      <c r="Q142" s="11">
        <v>253.63</v>
      </c>
      <c r="R142" s="11"/>
      <c r="T142" s="11">
        <v>253.63</v>
      </c>
      <c r="U142" s="11"/>
      <c r="V142" s="11"/>
      <c r="X142" s="12">
        <v>1</v>
      </c>
      <c r="Y142" s="12"/>
      <c r="AA142" s="4">
        <v>-170.34</v>
      </c>
    </row>
    <row r="143" spans="6:25" ht="13.5" customHeight="1">
      <c r="F143" s="3">
        <f t="shared" si="2"/>
        <v>0</v>
      </c>
      <c r="K143" s="11">
        <v>150.08</v>
      </c>
      <c r="L143" s="11"/>
      <c r="M143" s="11"/>
      <c r="O143" s="5">
        <v>152</v>
      </c>
      <c r="Q143" s="11">
        <v>302.08</v>
      </c>
      <c r="R143" s="11"/>
      <c r="X143" s="12">
        <v>2</v>
      </c>
      <c r="Y143" s="12"/>
    </row>
    <row r="144" ht="1.5" customHeight="1">
      <c r="F144" s="3">
        <f t="shared" si="2"/>
        <v>0</v>
      </c>
    </row>
    <row r="145" spans="2:12" ht="12.75">
      <c r="B145" s="3">
        <v>36</v>
      </c>
      <c r="E145" s="3">
        <v>38</v>
      </c>
      <c r="F145" s="3">
        <f t="shared" si="2"/>
        <v>36</v>
      </c>
      <c r="I145" s="10" t="s">
        <v>46</v>
      </c>
      <c r="J145" s="10"/>
      <c r="K145" s="10"/>
      <c r="L145" s="10"/>
    </row>
    <row r="146" spans="6:27" ht="13.5" customHeight="1">
      <c r="F146" s="3">
        <f t="shared" si="2"/>
        <v>0</v>
      </c>
      <c r="K146" s="11">
        <v>205.69</v>
      </c>
      <c r="L146" s="11"/>
      <c r="M146" s="11"/>
      <c r="O146" s="5">
        <v>60</v>
      </c>
      <c r="Q146" s="11">
        <v>265.69</v>
      </c>
      <c r="R146" s="11"/>
      <c r="T146" s="11">
        <v>265.69</v>
      </c>
      <c r="U146" s="11"/>
      <c r="V146" s="11"/>
      <c r="X146" s="12">
        <v>1</v>
      </c>
      <c r="Y146" s="12"/>
      <c r="AA146" s="4">
        <v>-182.4</v>
      </c>
    </row>
    <row r="147" spans="6:25" ht="13.5" customHeight="1">
      <c r="F147" s="3">
        <f t="shared" si="2"/>
        <v>0</v>
      </c>
      <c r="K147" s="11">
        <v>179.13</v>
      </c>
      <c r="L147" s="11"/>
      <c r="M147" s="11"/>
      <c r="O147" s="5">
        <v>214</v>
      </c>
      <c r="Q147" s="11">
        <v>393.13</v>
      </c>
      <c r="R147" s="11"/>
      <c r="X147" s="12">
        <v>2</v>
      </c>
      <c r="Y147" s="12"/>
    </row>
    <row r="148" ht="1.5" customHeight="1">
      <c r="F148" s="3">
        <f t="shared" si="2"/>
        <v>0</v>
      </c>
    </row>
    <row r="149" spans="2:12" ht="12.75">
      <c r="B149" s="3">
        <v>37</v>
      </c>
      <c r="E149" s="3">
        <v>32</v>
      </c>
      <c r="F149" s="3">
        <f t="shared" si="2"/>
        <v>37</v>
      </c>
      <c r="I149" s="10" t="s">
        <v>47</v>
      </c>
      <c r="J149" s="10"/>
      <c r="K149" s="10"/>
      <c r="L149" s="10"/>
    </row>
    <row r="150" spans="6:27" ht="13.5" customHeight="1">
      <c r="F150" s="3">
        <f t="shared" si="2"/>
        <v>0</v>
      </c>
      <c r="K150" s="11">
        <v>228.77</v>
      </c>
      <c r="L150" s="11"/>
      <c r="M150" s="11"/>
      <c r="O150" s="5">
        <v>104</v>
      </c>
      <c r="Q150" s="11">
        <v>332.77</v>
      </c>
      <c r="R150" s="11"/>
      <c r="T150" s="11">
        <v>307.85</v>
      </c>
      <c r="U150" s="11"/>
      <c r="V150" s="11"/>
      <c r="X150" s="12">
        <v>1</v>
      </c>
      <c r="Y150" s="12"/>
      <c r="AA150" s="4">
        <v>-224.56000000000003</v>
      </c>
    </row>
    <row r="151" spans="6:25" ht="13.5" customHeight="1">
      <c r="F151" s="3">
        <f t="shared" si="2"/>
        <v>0</v>
      </c>
      <c r="K151" s="11">
        <v>249.85</v>
      </c>
      <c r="L151" s="11"/>
      <c r="M151" s="11"/>
      <c r="O151" s="5">
        <v>58</v>
      </c>
      <c r="Q151" s="11">
        <v>307.85</v>
      </c>
      <c r="R151" s="11"/>
      <c r="X151" s="12">
        <v>2</v>
      </c>
      <c r="Y151" s="12"/>
    </row>
    <row r="152" ht="1.5" customHeight="1">
      <c r="F152" s="3">
        <f t="shared" si="2"/>
        <v>0</v>
      </c>
    </row>
    <row r="153" spans="2:12" ht="12.75">
      <c r="B153" s="3">
        <v>38</v>
      </c>
      <c r="E153" s="3">
        <v>37</v>
      </c>
      <c r="F153" s="3">
        <f t="shared" si="2"/>
        <v>38</v>
      </c>
      <c r="I153" s="10" t="s">
        <v>48</v>
      </c>
      <c r="J153" s="10"/>
      <c r="K153" s="10"/>
      <c r="L153" s="10"/>
    </row>
    <row r="154" spans="6:27" ht="13.5" customHeight="1">
      <c r="F154" s="3">
        <f t="shared" si="2"/>
        <v>0</v>
      </c>
      <c r="K154" s="11">
        <v>225</v>
      </c>
      <c r="L154" s="11"/>
      <c r="M154" s="11"/>
      <c r="O154" s="5">
        <v>260</v>
      </c>
      <c r="Q154" s="11">
        <v>485</v>
      </c>
      <c r="R154" s="11"/>
      <c r="T154" s="11">
        <v>322.66</v>
      </c>
      <c r="U154" s="11"/>
      <c r="V154" s="11"/>
      <c r="X154" s="12">
        <v>1</v>
      </c>
      <c r="Y154" s="12"/>
      <c r="AA154" s="4">
        <v>-239.37000000000003</v>
      </c>
    </row>
    <row r="155" spans="6:25" ht="13.5" customHeight="1">
      <c r="F155" s="3">
        <f t="shared" si="2"/>
        <v>0</v>
      </c>
      <c r="K155" s="11">
        <v>264.66</v>
      </c>
      <c r="L155" s="11"/>
      <c r="M155" s="11"/>
      <c r="O155" s="5">
        <v>58</v>
      </c>
      <c r="Q155" s="11">
        <v>322.66</v>
      </c>
      <c r="R155" s="11"/>
      <c r="X155" s="12">
        <v>2</v>
      </c>
      <c r="Y155" s="12"/>
    </row>
    <row r="156" ht="1.5" customHeight="1">
      <c r="F156" s="3">
        <f t="shared" si="2"/>
        <v>0</v>
      </c>
    </row>
    <row r="157" spans="2:12" ht="12.75">
      <c r="B157" s="3">
        <v>39</v>
      </c>
      <c r="E157" s="3">
        <v>71</v>
      </c>
      <c r="F157" s="3">
        <f t="shared" si="2"/>
        <v>39</v>
      </c>
      <c r="I157" s="10" t="s">
        <v>49</v>
      </c>
      <c r="J157" s="10"/>
      <c r="K157" s="10"/>
      <c r="L157" s="10"/>
    </row>
    <row r="158" spans="6:27" ht="13.5" customHeight="1">
      <c r="F158" s="3">
        <f t="shared" si="2"/>
        <v>0</v>
      </c>
      <c r="K158" s="11">
        <v>204.87</v>
      </c>
      <c r="L158" s="11"/>
      <c r="M158" s="11"/>
      <c r="O158" s="5">
        <v>166</v>
      </c>
      <c r="Q158" s="11">
        <v>370.87</v>
      </c>
      <c r="R158" s="11"/>
      <c r="T158" s="11">
        <v>370.87</v>
      </c>
      <c r="U158" s="11"/>
      <c r="V158" s="11"/>
      <c r="X158" s="12">
        <v>1</v>
      </c>
      <c r="Y158" s="12"/>
      <c r="AA158" s="4">
        <v>-287.58</v>
      </c>
    </row>
    <row r="159" spans="6:25" ht="13.5" customHeight="1">
      <c r="F159" s="3">
        <f t="shared" si="2"/>
        <v>0</v>
      </c>
      <c r="K159" s="11">
        <v>606.3</v>
      </c>
      <c r="L159" s="11"/>
      <c r="M159" s="11"/>
      <c r="O159" s="5">
        <v>64</v>
      </c>
      <c r="Q159" s="11">
        <v>670.3</v>
      </c>
      <c r="R159" s="11"/>
      <c r="X159" s="12">
        <v>2</v>
      </c>
      <c r="Y159" s="12"/>
    </row>
    <row r="160" ht="1.5" customHeight="1">
      <c r="F160" s="3">
        <f t="shared" si="2"/>
        <v>0</v>
      </c>
    </row>
    <row r="161" spans="2:12" ht="12.75">
      <c r="B161" s="3">
        <v>40</v>
      </c>
      <c r="E161" s="3">
        <v>58</v>
      </c>
      <c r="F161" s="3">
        <f t="shared" si="2"/>
        <v>40</v>
      </c>
      <c r="I161" s="10" t="s">
        <v>50</v>
      </c>
      <c r="J161" s="10"/>
      <c r="K161" s="10"/>
      <c r="L161" s="10"/>
    </row>
    <row r="162" spans="6:27" ht="13.5" customHeight="1">
      <c r="F162" s="3">
        <f t="shared" si="2"/>
        <v>0</v>
      </c>
      <c r="K162" s="11">
        <v>245.34</v>
      </c>
      <c r="L162" s="11"/>
      <c r="M162" s="11"/>
      <c r="O162" s="5">
        <v>210</v>
      </c>
      <c r="Q162" s="11">
        <v>455.34</v>
      </c>
      <c r="R162" s="11"/>
      <c r="T162" s="11">
        <v>406.06</v>
      </c>
      <c r="U162" s="11"/>
      <c r="V162" s="11"/>
      <c r="X162" s="12">
        <v>1</v>
      </c>
      <c r="Y162" s="12"/>
      <c r="AA162" s="4">
        <v>-322.77</v>
      </c>
    </row>
    <row r="163" spans="6:27" ht="13.5" customHeight="1">
      <c r="F163" s="3">
        <f t="shared" si="2"/>
        <v>0</v>
      </c>
      <c r="K163" s="11">
        <v>298.06</v>
      </c>
      <c r="L163" s="11"/>
      <c r="M163" s="11"/>
      <c r="O163" s="5">
        <v>108</v>
      </c>
      <c r="Q163" s="11">
        <v>406.06</v>
      </c>
      <c r="R163" s="11"/>
      <c r="T163" s="11">
        <v>406.06</v>
      </c>
      <c r="U163" s="11"/>
      <c r="V163" s="11"/>
      <c r="X163" s="12">
        <v>2</v>
      </c>
      <c r="Y163" s="12"/>
      <c r="AA163" s="4">
        <v>-322.77</v>
      </c>
    </row>
    <row r="164" ht="1.5" customHeight="1">
      <c r="F164" s="3">
        <f t="shared" si="2"/>
        <v>0</v>
      </c>
    </row>
    <row r="165" spans="2:12" ht="12.75">
      <c r="B165" s="3">
        <v>41</v>
      </c>
      <c r="E165" s="3">
        <v>52</v>
      </c>
      <c r="F165" s="3">
        <f t="shared" si="2"/>
        <v>41</v>
      </c>
      <c r="I165" s="10" t="s">
        <v>51</v>
      </c>
      <c r="J165" s="10"/>
      <c r="K165" s="10"/>
      <c r="L165" s="10"/>
    </row>
    <row r="166" spans="11:27" ht="13.5" customHeight="1">
      <c r="K166" s="11">
        <v>272.55</v>
      </c>
      <c r="L166" s="11"/>
      <c r="M166" s="11"/>
      <c r="O166" s="5">
        <v>304</v>
      </c>
      <c r="Q166" s="11">
        <v>576.55</v>
      </c>
      <c r="R166" s="11"/>
      <c r="T166" s="11">
        <v>533.76</v>
      </c>
      <c r="U166" s="11"/>
      <c r="V166" s="11"/>
      <c r="X166" s="12">
        <v>1</v>
      </c>
      <c r="Y166" s="12"/>
      <c r="AA166" s="4">
        <v>-450.47</v>
      </c>
    </row>
    <row r="167" spans="11:25" ht="13.5" customHeight="1">
      <c r="K167" s="11">
        <v>217.76</v>
      </c>
      <c r="L167" s="11"/>
      <c r="M167" s="11"/>
      <c r="O167" s="5">
        <v>316</v>
      </c>
      <c r="Q167" s="11">
        <v>533.76</v>
      </c>
      <c r="R167" s="11"/>
      <c r="X167" s="12">
        <v>2</v>
      </c>
      <c r="Y167" s="12"/>
    </row>
    <row r="168" ht="1.5" customHeight="1"/>
    <row r="169" ht="2.25" customHeight="1"/>
    <row r="170" ht="409.5" customHeight="1"/>
    <row r="171" ht="30" customHeight="1"/>
  </sheetData>
  <sheetProtection/>
  <mergeCells count="337">
    <mergeCell ref="B2:O2"/>
    <mergeCell ref="R2:U2"/>
    <mergeCell ref="Y2:AB2"/>
    <mergeCell ref="B4:C4"/>
    <mergeCell ref="E4:G4"/>
    <mergeCell ref="L4:M4"/>
    <mergeCell ref="Q4:R4"/>
    <mergeCell ref="U4:V4"/>
    <mergeCell ref="X4:Y4"/>
    <mergeCell ref="Z4:AB4"/>
    <mergeCell ref="I6:L6"/>
    <mergeCell ref="K7:M7"/>
    <mergeCell ref="Q7:R7"/>
    <mergeCell ref="T7:V7"/>
    <mergeCell ref="X7:Y7"/>
    <mergeCell ref="I9:L9"/>
    <mergeCell ref="K10:M10"/>
    <mergeCell ref="Q10:R10"/>
    <mergeCell ref="T10:V10"/>
    <mergeCell ref="X10:Y10"/>
    <mergeCell ref="K11:M11"/>
    <mergeCell ref="Q11:R11"/>
    <mergeCell ref="X11:Y11"/>
    <mergeCell ref="I13:L13"/>
    <mergeCell ref="K14:M14"/>
    <mergeCell ref="Q14:R14"/>
    <mergeCell ref="T14:V14"/>
    <mergeCell ref="X14:Y14"/>
    <mergeCell ref="K15:M15"/>
    <mergeCell ref="Q15:R15"/>
    <mergeCell ref="X15:Y15"/>
    <mergeCell ref="I17:L17"/>
    <mergeCell ref="K18:M18"/>
    <mergeCell ref="Q18:R18"/>
    <mergeCell ref="T18:V18"/>
    <mergeCell ref="X18:Y18"/>
    <mergeCell ref="K19:M19"/>
    <mergeCell ref="Q19:R19"/>
    <mergeCell ref="X19:Y19"/>
    <mergeCell ref="I21:L21"/>
    <mergeCell ref="K22:M22"/>
    <mergeCell ref="Q22:R22"/>
    <mergeCell ref="T22:V22"/>
    <mergeCell ref="X22:Y22"/>
    <mergeCell ref="K23:M23"/>
    <mergeCell ref="Q23:R23"/>
    <mergeCell ref="X23:Y23"/>
    <mergeCell ref="I25:L25"/>
    <mergeCell ref="K26:M26"/>
    <mergeCell ref="Q26:R26"/>
    <mergeCell ref="T26:V26"/>
    <mergeCell ref="X26:Y26"/>
    <mergeCell ref="K27:M27"/>
    <mergeCell ref="Q27:R27"/>
    <mergeCell ref="X27:Y27"/>
    <mergeCell ref="I29:L29"/>
    <mergeCell ref="K30:M30"/>
    <mergeCell ref="Q30:R30"/>
    <mergeCell ref="T30:V30"/>
    <mergeCell ref="X30:Y30"/>
    <mergeCell ref="K31:M31"/>
    <mergeCell ref="Q31:R31"/>
    <mergeCell ref="X31:Y31"/>
    <mergeCell ref="I33:L33"/>
    <mergeCell ref="K34:M34"/>
    <mergeCell ref="Q34:R34"/>
    <mergeCell ref="T34:V34"/>
    <mergeCell ref="X34:Y34"/>
    <mergeCell ref="K35:M35"/>
    <mergeCell ref="Q35:R35"/>
    <mergeCell ref="X35:Y35"/>
    <mergeCell ref="I37:L37"/>
    <mergeCell ref="K38:M38"/>
    <mergeCell ref="Q38:R38"/>
    <mergeCell ref="T38:V38"/>
    <mergeCell ref="X38:Y38"/>
    <mergeCell ref="K39:M39"/>
    <mergeCell ref="Q39:R39"/>
    <mergeCell ref="X39:Y39"/>
    <mergeCell ref="I41:L41"/>
    <mergeCell ref="K42:M42"/>
    <mergeCell ref="Q42:R42"/>
    <mergeCell ref="T42:V42"/>
    <mergeCell ref="X42:Y42"/>
    <mergeCell ref="K43:M43"/>
    <mergeCell ref="Q43:R43"/>
    <mergeCell ref="X43:Y43"/>
    <mergeCell ref="I45:L45"/>
    <mergeCell ref="K46:M46"/>
    <mergeCell ref="Q46:R46"/>
    <mergeCell ref="T46:V46"/>
    <mergeCell ref="X46:Y46"/>
    <mergeCell ref="K47:M47"/>
    <mergeCell ref="Q47:R47"/>
    <mergeCell ref="X47:Y47"/>
    <mergeCell ref="I49:L49"/>
    <mergeCell ref="K50:M50"/>
    <mergeCell ref="Q50:R50"/>
    <mergeCell ref="T50:V50"/>
    <mergeCell ref="X50:Y50"/>
    <mergeCell ref="K51:M51"/>
    <mergeCell ref="Q51:R51"/>
    <mergeCell ref="X51:Y51"/>
    <mergeCell ref="I53:L53"/>
    <mergeCell ref="K54:M54"/>
    <mergeCell ref="Q54:R54"/>
    <mergeCell ref="T54:V54"/>
    <mergeCell ref="X54:Y54"/>
    <mergeCell ref="K55:M55"/>
    <mergeCell ref="Q55:R55"/>
    <mergeCell ref="X55:Y55"/>
    <mergeCell ref="I57:L57"/>
    <mergeCell ref="K58:M58"/>
    <mergeCell ref="Q58:R58"/>
    <mergeCell ref="T58:V58"/>
    <mergeCell ref="X58:Y58"/>
    <mergeCell ref="K59:M59"/>
    <mergeCell ref="Q59:R59"/>
    <mergeCell ref="X59:Y59"/>
    <mergeCell ref="I61:L61"/>
    <mergeCell ref="K62:M62"/>
    <mergeCell ref="Q62:R62"/>
    <mergeCell ref="T62:V62"/>
    <mergeCell ref="X62:Y62"/>
    <mergeCell ref="K63:M63"/>
    <mergeCell ref="Q63:R63"/>
    <mergeCell ref="X63:Y63"/>
    <mergeCell ref="I65:L65"/>
    <mergeCell ref="K66:M66"/>
    <mergeCell ref="Q66:R66"/>
    <mergeCell ref="T66:V66"/>
    <mergeCell ref="X66:Y66"/>
    <mergeCell ref="K67:M67"/>
    <mergeCell ref="Q67:R67"/>
    <mergeCell ref="X67:Y67"/>
    <mergeCell ref="I69:L69"/>
    <mergeCell ref="K70:M70"/>
    <mergeCell ref="Q70:R70"/>
    <mergeCell ref="T70:V70"/>
    <mergeCell ref="X70:Y70"/>
    <mergeCell ref="K71:M71"/>
    <mergeCell ref="Q71:R71"/>
    <mergeCell ref="X71:Y71"/>
    <mergeCell ref="I73:L73"/>
    <mergeCell ref="K74:M74"/>
    <mergeCell ref="Q74:R74"/>
    <mergeCell ref="T74:V74"/>
    <mergeCell ref="X74:Y74"/>
    <mergeCell ref="K75:M75"/>
    <mergeCell ref="Q75:R75"/>
    <mergeCell ref="X75:Y75"/>
    <mergeCell ref="I77:L77"/>
    <mergeCell ref="K78:M78"/>
    <mergeCell ref="Q78:R78"/>
    <mergeCell ref="T78:V78"/>
    <mergeCell ref="X78:Y78"/>
    <mergeCell ref="K79:M79"/>
    <mergeCell ref="Q79:R79"/>
    <mergeCell ref="X79:Y79"/>
    <mergeCell ref="I81:L81"/>
    <mergeCell ref="K82:M82"/>
    <mergeCell ref="Q82:R82"/>
    <mergeCell ref="T82:V82"/>
    <mergeCell ref="X82:Y82"/>
    <mergeCell ref="K83:M83"/>
    <mergeCell ref="Q83:R83"/>
    <mergeCell ref="T83:V83"/>
    <mergeCell ref="X83:Y83"/>
    <mergeCell ref="I85:L85"/>
    <mergeCell ref="K86:M86"/>
    <mergeCell ref="Q86:R86"/>
    <mergeCell ref="T86:V86"/>
    <mergeCell ref="X86:Y86"/>
    <mergeCell ref="K87:M87"/>
    <mergeCell ref="Q87:R87"/>
    <mergeCell ref="X87:Y87"/>
    <mergeCell ref="I89:L89"/>
    <mergeCell ref="K90:M90"/>
    <mergeCell ref="Q90:R90"/>
    <mergeCell ref="T90:V90"/>
    <mergeCell ref="X90:Y90"/>
    <mergeCell ref="K91:M91"/>
    <mergeCell ref="Q91:R91"/>
    <mergeCell ref="X91:Y91"/>
    <mergeCell ref="I93:L93"/>
    <mergeCell ref="K94:M94"/>
    <mergeCell ref="Q94:R94"/>
    <mergeCell ref="T94:V94"/>
    <mergeCell ref="X94:Y94"/>
    <mergeCell ref="K95:M95"/>
    <mergeCell ref="Q95:R95"/>
    <mergeCell ref="X95:Y95"/>
    <mergeCell ref="I97:L97"/>
    <mergeCell ref="K98:M98"/>
    <mergeCell ref="Q98:R98"/>
    <mergeCell ref="T98:V98"/>
    <mergeCell ref="X98:Y98"/>
    <mergeCell ref="K99:M99"/>
    <mergeCell ref="Q99:R99"/>
    <mergeCell ref="X99:Y99"/>
    <mergeCell ref="I101:L101"/>
    <mergeCell ref="K102:M102"/>
    <mergeCell ref="Q102:R102"/>
    <mergeCell ref="T102:V102"/>
    <mergeCell ref="X102:Y102"/>
    <mergeCell ref="K103:M103"/>
    <mergeCell ref="Q103:R103"/>
    <mergeCell ref="X103:Y103"/>
    <mergeCell ref="I105:L105"/>
    <mergeCell ref="K106:M106"/>
    <mergeCell ref="Q106:R106"/>
    <mergeCell ref="T106:V106"/>
    <mergeCell ref="X106:Y106"/>
    <mergeCell ref="K107:M107"/>
    <mergeCell ref="Q107:R107"/>
    <mergeCell ref="X107:Y107"/>
    <mergeCell ref="I109:L109"/>
    <mergeCell ref="K110:M110"/>
    <mergeCell ref="Q110:R110"/>
    <mergeCell ref="T110:V110"/>
    <mergeCell ref="X110:Y110"/>
    <mergeCell ref="K111:M111"/>
    <mergeCell ref="Q111:R111"/>
    <mergeCell ref="X111:Y111"/>
    <mergeCell ref="I113:L113"/>
    <mergeCell ref="K114:M114"/>
    <mergeCell ref="Q114:R114"/>
    <mergeCell ref="T114:V114"/>
    <mergeCell ref="X114:Y114"/>
    <mergeCell ref="K115:M115"/>
    <mergeCell ref="Q115:R115"/>
    <mergeCell ref="X115:Y115"/>
    <mergeCell ref="I117:L117"/>
    <mergeCell ref="K118:M118"/>
    <mergeCell ref="Q118:R118"/>
    <mergeCell ref="T118:V118"/>
    <mergeCell ref="X118:Y118"/>
    <mergeCell ref="K119:M119"/>
    <mergeCell ref="Q119:R119"/>
    <mergeCell ref="X119:Y119"/>
    <mergeCell ref="I121:L121"/>
    <mergeCell ref="K122:M122"/>
    <mergeCell ref="Q122:R122"/>
    <mergeCell ref="T122:V122"/>
    <mergeCell ref="X122:Y122"/>
    <mergeCell ref="K123:M123"/>
    <mergeCell ref="Q123:R123"/>
    <mergeCell ref="X123:Y123"/>
    <mergeCell ref="I125:L125"/>
    <mergeCell ref="K126:M126"/>
    <mergeCell ref="Q126:R126"/>
    <mergeCell ref="T126:V126"/>
    <mergeCell ref="X126:Y126"/>
    <mergeCell ref="K127:M127"/>
    <mergeCell ref="Q127:R127"/>
    <mergeCell ref="X127:Y127"/>
    <mergeCell ref="I129:L129"/>
    <mergeCell ref="K130:M130"/>
    <mergeCell ref="Q130:R130"/>
    <mergeCell ref="T130:V130"/>
    <mergeCell ref="X130:Y130"/>
    <mergeCell ref="K131:M131"/>
    <mergeCell ref="Q131:R131"/>
    <mergeCell ref="X131:Y131"/>
    <mergeCell ref="I133:L133"/>
    <mergeCell ref="K134:M134"/>
    <mergeCell ref="Q134:R134"/>
    <mergeCell ref="T134:V134"/>
    <mergeCell ref="X134:Y134"/>
    <mergeCell ref="K135:M135"/>
    <mergeCell ref="Q135:R135"/>
    <mergeCell ref="X135:Y135"/>
    <mergeCell ref="I137:L137"/>
    <mergeCell ref="K138:M138"/>
    <mergeCell ref="Q138:R138"/>
    <mergeCell ref="T138:V138"/>
    <mergeCell ref="X138:Y138"/>
    <mergeCell ref="K139:M139"/>
    <mergeCell ref="Q139:R139"/>
    <mergeCell ref="X139:Y139"/>
    <mergeCell ref="I141:L141"/>
    <mergeCell ref="K142:M142"/>
    <mergeCell ref="Q142:R142"/>
    <mergeCell ref="T142:V142"/>
    <mergeCell ref="X142:Y142"/>
    <mergeCell ref="K143:M143"/>
    <mergeCell ref="Q143:R143"/>
    <mergeCell ref="X143:Y143"/>
    <mergeCell ref="I145:L145"/>
    <mergeCell ref="K146:M146"/>
    <mergeCell ref="Q146:R146"/>
    <mergeCell ref="T146:V146"/>
    <mergeCell ref="X146:Y146"/>
    <mergeCell ref="K147:M147"/>
    <mergeCell ref="Q147:R147"/>
    <mergeCell ref="X147:Y147"/>
    <mergeCell ref="I149:L149"/>
    <mergeCell ref="K150:M150"/>
    <mergeCell ref="Q150:R150"/>
    <mergeCell ref="T150:V150"/>
    <mergeCell ref="X150:Y150"/>
    <mergeCell ref="K151:M151"/>
    <mergeCell ref="Q151:R151"/>
    <mergeCell ref="X151:Y151"/>
    <mergeCell ref="I153:L153"/>
    <mergeCell ref="K154:M154"/>
    <mergeCell ref="Q154:R154"/>
    <mergeCell ref="T154:V154"/>
    <mergeCell ref="X154:Y154"/>
    <mergeCell ref="K155:M155"/>
    <mergeCell ref="Q155:R155"/>
    <mergeCell ref="X155:Y155"/>
    <mergeCell ref="I157:L157"/>
    <mergeCell ref="K158:M158"/>
    <mergeCell ref="Q158:R158"/>
    <mergeCell ref="T158:V158"/>
    <mergeCell ref="X158:Y158"/>
    <mergeCell ref="K159:M159"/>
    <mergeCell ref="Q159:R159"/>
    <mergeCell ref="X159:Y159"/>
    <mergeCell ref="I161:L161"/>
    <mergeCell ref="K162:M162"/>
    <mergeCell ref="Q162:R162"/>
    <mergeCell ref="T162:V162"/>
    <mergeCell ref="X162:Y162"/>
    <mergeCell ref="K163:M163"/>
    <mergeCell ref="Q163:R163"/>
    <mergeCell ref="T163:V163"/>
    <mergeCell ref="X163:Y163"/>
    <mergeCell ref="I165:L165"/>
    <mergeCell ref="K166:M166"/>
    <mergeCell ref="Q166:R166"/>
    <mergeCell ref="T166:V166"/>
    <mergeCell ref="X166:Y166"/>
    <mergeCell ref="K167:M167"/>
    <mergeCell ref="Q167:R167"/>
    <mergeCell ref="X167:Y167"/>
  </mergeCells>
  <printOptions/>
  <pageMargins left="0.25" right="0.25" top="0.25" bottom="0.25" header="0" footer="0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B167"/>
  <sheetViews>
    <sheetView showGridLines="0" zoomScalePageLayoutView="0" workbookViewId="0" topLeftCell="A1">
      <selection activeCell="I57" sqref="I57:L57"/>
    </sheetView>
  </sheetViews>
  <sheetFormatPr defaultColWidth="6.8515625" defaultRowHeight="12.75" customHeight="1"/>
  <cols>
    <col min="1" max="1" width="1.1484375" style="0" customWidth="1"/>
    <col min="2" max="2" width="5.28125" style="0" customWidth="1"/>
    <col min="3" max="3" width="2.7109375" style="0" customWidth="1"/>
    <col min="4" max="4" width="2.28125" style="0" customWidth="1"/>
    <col min="5" max="6" width="5.140625" style="0" customWidth="1"/>
    <col min="7" max="7" width="4.00390625" style="0" customWidth="1"/>
    <col min="8" max="8" width="2.28125" style="0" customWidth="1"/>
    <col min="9" max="9" width="4.57421875" style="0" customWidth="1"/>
    <col min="10" max="10" width="16.00390625" style="0" customWidth="1"/>
    <col min="11" max="11" width="2.28125" style="0" customWidth="1"/>
    <col min="12" max="12" width="1.421875" style="0" customWidth="1"/>
    <col min="13" max="13" width="5.421875" style="0" customWidth="1"/>
    <col min="14" max="14" width="2.28125" style="0" customWidth="1"/>
    <col min="15" max="15" width="7.7109375" style="0" customWidth="1"/>
    <col min="16" max="16" width="2.57421875" style="0" customWidth="1"/>
    <col min="17" max="17" width="1.1484375" style="0" customWidth="1"/>
    <col min="18" max="18" width="6.8515625" style="0" customWidth="1"/>
    <col min="19" max="19" width="3.140625" style="0" customWidth="1"/>
    <col min="20" max="20" width="1.421875" style="0" customWidth="1"/>
    <col min="21" max="21" width="5.140625" style="0" customWidth="1"/>
    <col min="22" max="22" width="1.7109375" style="0" customWidth="1"/>
    <col min="23" max="23" width="2.28125" style="0" customWidth="1"/>
    <col min="24" max="24" width="1.1484375" style="0" customWidth="1"/>
    <col min="25" max="25" width="7.28125" style="0" customWidth="1"/>
    <col min="26" max="26" width="1.8515625" style="0" customWidth="1"/>
    <col min="27" max="27" width="8.421875" style="0" customWidth="1"/>
    <col min="28" max="28" width="1.421875" style="0" customWidth="1"/>
  </cols>
  <sheetData>
    <row r="1" ht="29.25" customHeight="1"/>
    <row r="2" spans="2:28" ht="21.7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R2" s="14">
        <v>44458.38344907408</v>
      </c>
      <c r="S2" s="14"/>
      <c r="T2" s="14"/>
      <c r="U2" s="14"/>
      <c r="Y2" s="13" t="s">
        <v>1</v>
      </c>
      <c r="Z2" s="13"/>
      <c r="AA2" s="13"/>
      <c r="AB2" s="13"/>
    </row>
    <row r="3" ht="10.5" customHeight="1"/>
    <row r="4" spans="2:28" ht="26.25">
      <c r="B4" s="15" t="s">
        <v>2</v>
      </c>
      <c r="C4" s="15"/>
      <c r="E4" s="15" t="s">
        <v>3</v>
      </c>
      <c r="F4" s="15"/>
      <c r="G4" s="15"/>
      <c r="I4" s="1" t="s">
        <v>4</v>
      </c>
      <c r="L4" s="16" t="s">
        <v>5</v>
      </c>
      <c r="M4" s="16"/>
      <c r="O4" s="2" t="s">
        <v>6</v>
      </c>
      <c r="Q4" s="16" t="s">
        <v>7</v>
      </c>
      <c r="R4" s="16"/>
      <c r="U4" s="17" t="s">
        <v>8</v>
      </c>
      <c r="V4" s="17"/>
      <c r="X4" s="17" t="s">
        <v>9</v>
      </c>
      <c r="Y4" s="17"/>
      <c r="Z4" s="17" t="s">
        <v>10</v>
      </c>
      <c r="AA4" s="17"/>
      <c r="AB4" s="17"/>
    </row>
    <row r="5" ht="9" customHeight="1"/>
    <row r="6" spans="2:12" ht="12.75">
      <c r="B6" s="3">
        <v>1</v>
      </c>
      <c r="E6" s="3">
        <v>82</v>
      </c>
      <c r="F6" s="3">
        <f>B6</f>
        <v>1</v>
      </c>
      <c r="I6" s="10" t="s">
        <v>11</v>
      </c>
      <c r="J6" s="10"/>
      <c r="K6" s="10"/>
      <c r="L6" s="10"/>
    </row>
    <row r="7" spans="11:27" ht="13.5" customHeight="1">
      <c r="K7" s="11">
        <v>83.29</v>
      </c>
      <c r="L7" s="11"/>
      <c r="M7" s="11"/>
      <c r="O7" s="5">
        <v>0</v>
      </c>
      <c r="Q7" s="11">
        <v>83.29</v>
      </c>
      <c r="R7" s="11"/>
      <c r="T7" s="11">
        <v>83.29</v>
      </c>
      <c r="U7" s="11"/>
      <c r="V7" s="11"/>
      <c r="X7" s="12">
        <v>1</v>
      </c>
      <c r="Y7" s="12"/>
      <c r="AA7" s="4">
        <v>0</v>
      </c>
    </row>
    <row r="8" ht="1.5" customHeight="1"/>
    <row r="9" spans="2:12" ht="12.75">
      <c r="B9" s="3">
        <v>2</v>
      </c>
      <c r="E9" s="3">
        <v>68</v>
      </c>
      <c r="F9" s="3">
        <f aca="true" t="shared" si="0" ref="F9:F72">B9</f>
        <v>2</v>
      </c>
      <c r="I9" s="10" t="s">
        <v>12</v>
      </c>
      <c r="J9" s="10"/>
      <c r="K9" s="10"/>
      <c r="L9" s="10"/>
    </row>
    <row r="10" spans="6:27" ht="13.5" customHeight="1">
      <c r="F10" s="3">
        <f t="shared" si="0"/>
        <v>0</v>
      </c>
      <c r="K10" s="11">
        <v>81.88</v>
      </c>
      <c r="L10" s="11"/>
      <c r="M10" s="11"/>
      <c r="O10" s="5">
        <v>352</v>
      </c>
      <c r="Q10" s="11">
        <v>433.88</v>
      </c>
      <c r="R10" s="11"/>
      <c r="T10" s="11">
        <v>91.78</v>
      </c>
      <c r="U10" s="11"/>
      <c r="V10" s="11"/>
      <c r="X10" s="12">
        <v>1</v>
      </c>
      <c r="Y10" s="12"/>
      <c r="AA10" s="4">
        <v>-8.49</v>
      </c>
    </row>
    <row r="11" spans="6:25" ht="13.5" customHeight="1">
      <c r="F11" s="3">
        <f t="shared" si="0"/>
        <v>0</v>
      </c>
      <c r="K11" s="11">
        <v>91.78</v>
      </c>
      <c r="L11" s="11"/>
      <c r="M11" s="11"/>
      <c r="O11" s="5">
        <v>0</v>
      </c>
      <c r="Q11" s="11">
        <v>91.78</v>
      </c>
      <c r="R11" s="11"/>
      <c r="X11" s="12">
        <v>2</v>
      </c>
      <c r="Y11" s="12"/>
    </row>
    <row r="12" ht="1.5" customHeight="1">
      <c r="F12" s="3">
        <f t="shared" si="0"/>
        <v>0</v>
      </c>
    </row>
    <row r="13" spans="2:12" ht="12.75">
      <c r="B13" s="3">
        <v>3</v>
      </c>
      <c r="E13" s="3">
        <v>90</v>
      </c>
      <c r="F13" s="3">
        <f t="shared" si="0"/>
        <v>3</v>
      </c>
      <c r="I13" s="10" t="s">
        <v>13</v>
      </c>
      <c r="J13" s="10"/>
      <c r="K13" s="10"/>
      <c r="L13" s="10"/>
    </row>
    <row r="14" spans="6:27" ht="13.5" customHeight="1">
      <c r="F14" s="3">
        <f t="shared" si="0"/>
        <v>0</v>
      </c>
      <c r="K14" s="11">
        <v>91.9</v>
      </c>
      <c r="L14" s="11"/>
      <c r="M14" s="11"/>
      <c r="O14" s="5">
        <v>6</v>
      </c>
      <c r="Q14" s="11">
        <v>97.9</v>
      </c>
      <c r="R14" s="11"/>
      <c r="T14" s="11">
        <v>93.96</v>
      </c>
      <c r="U14" s="11"/>
      <c r="V14" s="11"/>
      <c r="X14" s="12">
        <v>1</v>
      </c>
      <c r="Y14" s="12"/>
      <c r="AA14" s="4">
        <v>-10.67</v>
      </c>
    </row>
    <row r="15" spans="6:25" ht="13.5" customHeight="1">
      <c r="F15" s="3">
        <f t="shared" si="0"/>
        <v>0</v>
      </c>
      <c r="K15" s="11">
        <v>89.96</v>
      </c>
      <c r="L15" s="11"/>
      <c r="M15" s="11"/>
      <c r="O15" s="5">
        <v>4</v>
      </c>
      <c r="Q15" s="11">
        <v>93.96</v>
      </c>
      <c r="R15" s="11"/>
      <c r="X15" s="12">
        <v>2</v>
      </c>
      <c r="Y15" s="12"/>
    </row>
    <row r="16" ht="1.5" customHeight="1">
      <c r="F16" s="3">
        <f t="shared" si="0"/>
        <v>0</v>
      </c>
    </row>
    <row r="17" spans="2:12" ht="12.75">
      <c r="B17" s="3">
        <v>4</v>
      </c>
      <c r="E17" s="3">
        <v>94</v>
      </c>
      <c r="F17" s="3">
        <f t="shared" si="0"/>
        <v>4</v>
      </c>
      <c r="I17" s="10" t="s">
        <v>14</v>
      </c>
      <c r="J17" s="10"/>
      <c r="K17" s="10"/>
      <c r="L17" s="10"/>
    </row>
    <row r="18" spans="6:27" ht="13.5" customHeight="1">
      <c r="F18" s="3">
        <f t="shared" si="0"/>
        <v>0</v>
      </c>
      <c r="K18" s="11">
        <v>98.34</v>
      </c>
      <c r="L18" s="11"/>
      <c r="M18" s="11"/>
      <c r="O18" s="5">
        <v>2</v>
      </c>
      <c r="Q18" s="11">
        <v>100.34</v>
      </c>
      <c r="R18" s="11"/>
      <c r="T18" s="11">
        <v>97.74</v>
      </c>
      <c r="U18" s="11"/>
      <c r="V18" s="11"/>
      <c r="X18" s="12">
        <v>1</v>
      </c>
      <c r="Y18" s="12"/>
      <c r="AA18" s="4">
        <v>-14.45</v>
      </c>
    </row>
    <row r="19" spans="6:25" ht="13.5" customHeight="1">
      <c r="F19" s="3">
        <f t="shared" si="0"/>
        <v>0</v>
      </c>
      <c r="K19" s="11">
        <v>93.74</v>
      </c>
      <c r="L19" s="11"/>
      <c r="M19" s="11"/>
      <c r="O19" s="5">
        <v>4</v>
      </c>
      <c r="Q19" s="11">
        <v>97.74</v>
      </c>
      <c r="R19" s="11"/>
      <c r="X19" s="12">
        <v>2</v>
      </c>
      <c r="Y19" s="12"/>
    </row>
    <row r="20" ht="1.5" customHeight="1">
      <c r="F20" s="3">
        <f t="shared" si="0"/>
        <v>0</v>
      </c>
    </row>
    <row r="21" spans="2:12" ht="12.75">
      <c r="B21" s="3">
        <v>5</v>
      </c>
      <c r="E21" s="3">
        <v>97</v>
      </c>
      <c r="F21" s="3">
        <f t="shared" si="0"/>
        <v>5</v>
      </c>
      <c r="I21" s="10" t="s">
        <v>15</v>
      </c>
      <c r="J21" s="10"/>
      <c r="K21" s="10"/>
      <c r="L21" s="10"/>
    </row>
    <row r="22" spans="6:27" ht="13.5" customHeight="1">
      <c r="F22" s="3">
        <f t="shared" si="0"/>
        <v>0</v>
      </c>
      <c r="K22" s="11">
        <v>110.51</v>
      </c>
      <c r="L22" s="11"/>
      <c r="M22" s="11"/>
      <c r="O22" s="5">
        <v>4</v>
      </c>
      <c r="Q22" s="11">
        <v>114.51</v>
      </c>
      <c r="R22" s="11"/>
      <c r="T22" s="11">
        <v>100.84</v>
      </c>
      <c r="U22" s="11"/>
      <c r="V22" s="11"/>
      <c r="X22" s="12">
        <v>1</v>
      </c>
      <c r="Y22" s="12"/>
      <c r="AA22" s="4">
        <v>-17.55</v>
      </c>
    </row>
    <row r="23" spans="6:25" ht="13.5" customHeight="1">
      <c r="F23" s="3">
        <f t="shared" si="0"/>
        <v>0</v>
      </c>
      <c r="K23" s="11">
        <v>100.84</v>
      </c>
      <c r="L23" s="11"/>
      <c r="M23" s="11"/>
      <c r="O23" s="5">
        <v>0</v>
      </c>
      <c r="Q23" s="11">
        <v>100.84</v>
      </c>
      <c r="R23" s="11"/>
      <c r="X23" s="12">
        <v>2</v>
      </c>
      <c r="Y23" s="12"/>
    </row>
    <row r="24" ht="1.5" customHeight="1">
      <c r="F24" s="3">
        <f t="shared" si="0"/>
        <v>0</v>
      </c>
    </row>
    <row r="25" spans="2:12" ht="12.75">
      <c r="B25" s="3">
        <v>6</v>
      </c>
      <c r="E25" s="3">
        <v>91</v>
      </c>
      <c r="F25" s="3">
        <f t="shared" si="0"/>
        <v>6</v>
      </c>
      <c r="I25" s="10" t="s">
        <v>16</v>
      </c>
      <c r="J25" s="10"/>
      <c r="K25" s="10"/>
      <c r="L25" s="10"/>
    </row>
    <row r="26" spans="6:27" ht="13.5" customHeight="1">
      <c r="F26" s="3">
        <f t="shared" si="0"/>
        <v>0</v>
      </c>
      <c r="K26" s="11">
        <v>102.04</v>
      </c>
      <c r="L26" s="11"/>
      <c r="M26" s="11"/>
      <c r="O26" s="5">
        <v>0</v>
      </c>
      <c r="Q26" s="11">
        <v>102.04</v>
      </c>
      <c r="R26" s="11"/>
      <c r="T26" s="11">
        <v>102.04</v>
      </c>
      <c r="U26" s="11"/>
      <c r="V26" s="11"/>
      <c r="X26" s="12">
        <v>1</v>
      </c>
      <c r="Y26" s="12"/>
      <c r="AA26" s="4">
        <v>-18.75</v>
      </c>
    </row>
    <row r="27" spans="6:25" ht="13.5" customHeight="1">
      <c r="F27" s="3">
        <f t="shared" si="0"/>
        <v>0</v>
      </c>
      <c r="K27" s="11">
        <v>102.38</v>
      </c>
      <c r="L27" s="11"/>
      <c r="M27" s="11"/>
      <c r="O27" s="5">
        <v>0</v>
      </c>
      <c r="Q27" s="11">
        <v>102.38</v>
      </c>
      <c r="R27" s="11"/>
      <c r="X27" s="12">
        <v>2</v>
      </c>
      <c r="Y27" s="12"/>
    </row>
    <row r="28" ht="1.5" customHeight="1">
      <c r="F28" s="3">
        <f t="shared" si="0"/>
        <v>0</v>
      </c>
    </row>
    <row r="29" spans="2:12" ht="12.75">
      <c r="B29" s="3">
        <v>7</v>
      </c>
      <c r="E29" s="3">
        <v>62</v>
      </c>
      <c r="F29" s="3">
        <f t="shared" si="0"/>
        <v>7</v>
      </c>
      <c r="I29" s="10" t="s">
        <v>17</v>
      </c>
      <c r="J29" s="10"/>
      <c r="K29" s="10"/>
      <c r="L29" s="10"/>
    </row>
    <row r="30" spans="6:27" ht="13.5" customHeight="1">
      <c r="F30" s="3">
        <f t="shared" si="0"/>
        <v>0</v>
      </c>
      <c r="K30" s="11">
        <v>107.4</v>
      </c>
      <c r="L30" s="11"/>
      <c r="M30" s="11"/>
      <c r="O30" s="5">
        <v>2</v>
      </c>
      <c r="Q30" s="11">
        <v>109.4</v>
      </c>
      <c r="R30" s="11"/>
      <c r="T30" s="11">
        <v>105.18</v>
      </c>
      <c r="U30" s="11"/>
      <c r="V30" s="11"/>
      <c r="X30" s="12">
        <v>1</v>
      </c>
      <c r="Y30" s="12"/>
      <c r="AA30" s="4">
        <v>-21.89</v>
      </c>
    </row>
    <row r="31" spans="6:25" ht="13.5" customHeight="1">
      <c r="F31" s="3">
        <f t="shared" si="0"/>
        <v>0</v>
      </c>
      <c r="K31" s="11">
        <v>105.18</v>
      </c>
      <c r="L31" s="11"/>
      <c r="M31" s="11"/>
      <c r="O31" s="5">
        <v>0</v>
      </c>
      <c r="Q31" s="11">
        <v>105.18</v>
      </c>
      <c r="R31" s="11"/>
      <c r="X31" s="12">
        <v>2</v>
      </c>
      <c r="Y31" s="12"/>
    </row>
    <row r="32" ht="1.5" customHeight="1">
      <c r="F32" s="3">
        <f t="shared" si="0"/>
        <v>0</v>
      </c>
    </row>
    <row r="33" spans="2:12" ht="12.75">
      <c r="B33" s="3">
        <v>8</v>
      </c>
      <c r="E33" s="3">
        <v>80</v>
      </c>
      <c r="F33" s="3">
        <f t="shared" si="0"/>
        <v>8</v>
      </c>
      <c r="I33" s="10" t="s">
        <v>18</v>
      </c>
      <c r="J33" s="10"/>
      <c r="K33" s="10"/>
      <c r="L33" s="10"/>
    </row>
    <row r="34" spans="6:27" ht="13.5" customHeight="1">
      <c r="F34" s="3">
        <f t="shared" si="0"/>
        <v>0</v>
      </c>
      <c r="K34" s="11">
        <v>115.58</v>
      </c>
      <c r="L34" s="11"/>
      <c r="M34" s="11"/>
      <c r="O34" s="5">
        <v>2</v>
      </c>
      <c r="Q34" s="11">
        <v>117.58</v>
      </c>
      <c r="R34" s="11"/>
      <c r="T34" s="11">
        <v>111.2</v>
      </c>
      <c r="U34" s="11"/>
      <c r="V34" s="11"/>
      <c r="X34" s="12">
        <v>1</v>
      </c>
      <c r="Y34" s="12"/>
      <c r="AA34" s="4">
        <v>-27.91</v>
      </c>
    </row>
    <row r="35" spans="6:25" ht="13.5" customHeight="1">
      <c r="F35" s="3">
        <f t="shared" si="0"/>
        <v>0</v>
      </c>
      <c r="K35" s="11">
        <v>111.2</v>
      </c>
      <c r="L35" s="11"/>
      <c r="M35" s="11"/>
      <c r="O35" s="5">
        <v>0</v>
      </c>
      <c r="Q35" s="11">
        <v>111.2</v>
      </c>
      <c r="R35" s="11"/>
      <c r="X35" s="12">
        <v>2</v>
      </c>
      <c r="Y35" s="12"/>
    </row>
    <row r="36" ht="1.5" customHeight="1">
      <c r="F36" s="3">
        <f t="shared" si="0"/>
        <v>0</v>
      </c>
    </row>
    <row r="37" spans="2:12" ht="12.75">
      <c r="B37" s="3">
        <v>9</v>
      </c>
      <c r="E37" s="3">
        <v>66</v>
      </c>
      <c r="F37" s="3">
        <f t="shared" si="0"/>
        <v>9</v>
      </c>
      <c r="I37" s="10" t="s">
        <v>19</v>
      </c>
      <c r="J37" s="10"/>
      <c r="K37" s="10"/>
      <c r="L37" s="10"/>
    </row>
    <row r="38" spans="6:27" ht="13.5" customHeight="1">
      <c r="F38" s="3">
        <f t="shared" si="0"/>
        <v>0</v>
      </c>
      <c r="K38" s="11">
        <v>111.96800000000002</v>
      </c>
      <c r="L38" s="11"/>
      <c r="M38" s="11"/>
      <c r="O38" s="5">
        <v>8</v>
      </c>
      <c r="Q38" s="11">
        <v>119.96800000000002</v>
      </c>
      <c r="R38" s="11"/>
      <c r="T38" s="11">
        <v>111.48</v>
      </c>
      <c r="U38" s="11"/>
      <c r="V38" s="11"/>
      <c r="X38" s="12">
        <v>1</v>
      </c>
      <c r="Y38" s="12"/>
      <c r="AA38" s="4">
        <v>-28.19</v>
      </c>
    </row>
    <row r="39" spans="6:25" ht="13.5" customHeight="1">
      <c r="F39" s="3">
        <f t="shared" si="0"/>
        <v>0</v>
      </c>
      <c r="K39" s="11">
        <v>107.48</v>
      </c>
      <c r="L39" s="11"/>
      <c r="M39" s="11"/>
      <c r="O39" s="5">
        <v>4</v>
      </c>
      <c r="Q39" s="11">
        <v>111.48</v>
      </c>
      <c r="R39" s="11"/>
      <c r="X39" s="12">
        <v>2</v>
      </c>
      <c r="Y39" s="12"/>
    </row>
    <row r="40" ht="1.5" customHeight="1">
      <c r="F40" s="3">
        <f t="shared" si="0"/>
        <v>0</v>
      </c>
    </row>
    <row r="41" spans="2:12" ht="12.75">
      <c r="B41" s="3">
        <v>10</v>
      </c>
      <c r="E41" s="3">
        <v>77</v>
      </c>
      <c r="F41" s="3">
        <f t="shared" si="0"/>
        <v>10</v>
      </c>
      <c r="I41" s="10" t="s">
        <v>20</v>
      </c>
      <c r="J41" s="10"/>
      <c r="K41" s="10"/>
      <c r="L41" s="10"/>
    </row>
    <row r="42" spans="6:27" ht="13.5" customHeight="1">
      <c r="F42" s="3">
        <f t="shared" si="0"/>
        <v>0</v>
      </c>
      <c r="K42" s="11">
        <v>111.04</v>
      </c>
      <c r="L42" s="11"/>
      <c r="M42" s="11"/>
      <c r="O42" s="5">
        <v>2</v>
      </c>
      <c r="Q42" s="11">
        <v>113.04</v>
      </c>
      <c r="R42" s="11"/>
      <c r="T42" s="11">
        <v>112.7</v>
      </c>
      <c r="U42" s="11"/>
      <c r="V42" s="11"/>
      <c r="X42" s="12">
        <v>1</v>
      </c>
      <c r="Y42" s="12"/>
      <c r="AA42" s="4">
        <v>-29.41</v>
      </c>
    </row>
    <row r="43" spans="6:25" ht="13.5" customHeight="1">
      <c r="F43" s="3">
        <f t="shared" si="0"/>
        <v>0</v>
      </c>
      <c r="K43" s="11">
        <v>110.7</v>
      </c>
      <c r="L43" s="11"/>
      <c r="M43" s="11"/>
      <c r="O43" s="5">
        <v>2</v>
      </c>
      <c r="Q43" s="11">
        <v>112.7</v>
      </c>
      <c r="R43" s="11"/>
      <c r="X43" s="12">
        <v>2</v>
      </c>
      <c r="Y43" s="12"/>
    </row>
    <row r="44" ht="1.5" customHeight="1">
      <c r="F44" s="3">
        <f t="shared" si="0"/>
        <v>0</v>
      </c>
    </row>
    <row r="45" spans="2:12" ht="12.75">
      <c r="B45" s="3">
        <v>11</v>
      </c>
      <c r="E45" s="3">
        <v>84</v>
      </c>
      <c r="F45" s="3">
        <f t="shared" si="0"/>
        <v>11</v>
      </c>
      <c r="I45" s="10" t="s">
        <v>21</v>
      </c>
      <c r="J45" s="10"/>
      <c r="K45" s="10"/>
      <c r="L45" s="10"/>
    </row>
    <row r="46" spans="6:27" ht="13.5" customHeight="1">
      <c r="F46" s="3">
        <f t="shared" si="0"/>
        <v>0</v>
      </c>
      <c r="K46" s="11">
        <v>112.77</v>
      </c>
      <c r="L46" s="11"/>
      <c r="M46" s="11"/>
      <c r="O46" s="5">
        <v>0</v>
      </c>
      <c r="Q46" s="11">
        <v>112.77</v>
      </c>
      <c r="R46" s="11"/>
      <c r="T46" s="11">
        <v>112.77</v>
      </c>
      <c r="U46" s="11"/>
      <c r="V46" s="11"/>
      <c r="X46" s="12">
        <v>1</v>
      </c>
      <c r="Y46" s="12"/>
      <c r="AA46" s="4">
        <v>-29.48</v>
      </c>
    </row>
    <row r="47" spans="6:25" ht="13.5" customHeight="1">
      <c r="F47" s="3">
        <f t="shared" si="0"/>
        <v>0</v>
      </c>
      <c r="K47" s="11">
        <v>120.36</v>
      </c>
      <c r="L47" s="11"/>
      <c r="M47" s="11"/>
      <c r="O47" s="5">
        <v>0</v>
      </c>
      <c r="Q47" s="11">
        <v>120.36</v>
      </c>
      <c r="R47" s="11"/>
      <c r="X47" s="12">
        <v>2</v>
      </c>
      <c r="Y47" s="12"/>
    </row>
    <row r="48" ht="1.5" customHeight="1">
      <c r="F48" s="3">
        <f t="shared" si="0"/>
        <v>0</v>
      </c>
    </row>
    <row r="49" spans="2:12" ht="12.75">
      <c r="B49" s="3">
        <v>12</v>
      </c>
      <c r="E49" s="3">
        <v>99</v>
      </c>
      <c r="F49" s="3">
        <f t="shared" si="0"/>
        <v>12</v>
      </c>
      <c r="I49" s="10" t="s">
        <v>22</v>
      </c>
      <c r="J49" s="10"/>
      <c r="K49" s="10"/>
      <c r="L49" s="10"/>
    </row>
    <row r="50" spans="6:27" ht="13.5" customHeight="1">
      <c r="F50" s="3">
        <f t="shared" si="0"/>
        <v>0</v>
      </c>
      <c r="K50" s="11">
        <v>112.58</v>
      </c>
      <c r="L50" s="11"/>
      <c r="M50" s="11"/>
      <c r="O50" s="5">
        <v>2</v>
      </c>
      <c r="Q50" s="11">
        <v>114.58</v>
      </c>
      <c r="R50" s="11"/>
      <c r="T50" s="11">
        <v>113.7</v>
      </c>
      <c r="U50" s="11"/>
      <c r="V50" s="11"/>
      <c r="X50" s="12">
        <v>1</v>
      </c>
      <c r="Y50" s="12"/>
      <c r="AA50" s="4">
        <v>-30.41</v>
      </c>
    </row>
    <row r="51" spans="6:25" ht="13.5" customHeight="1">
      <c r="F51" s="3">
        <f t="shared" si="0"/>
        <v>0</v>
      </c>
      <c r="K51" s="11">
        <v>109.7</v>
      </c>
      <c r="L51" s="11"/>
      <c r="M51" s="11"/>
      <c r="O51" s="5">
        <v>4</v>
      </c>
      <c r="Q51" s="11">
        <v>113.7</v>
      </c>
      <c r="R51" s="11"/>
      <c r="X51" s="12">
        <v>2</v>
      </c>
      <c r="Y51" s="12"/>
    </row>
    <row r="52" ht="1.5" customHeight="1">
      <c r="F52" s="3">
        <f t="shared" si="0"/>
        <v>0</v>
      </c>
    </row>
    <row r="53" spans="2:12" ht="12.75">
      <c r="B53" s="3">
        <v>13</v>
      </c>
      <c r="E53" s="3">
        <v>48</v>
      </c>
      <c r="F53" s="3">
        <f t="shared" si="0"/>
        <v>13</v>
      </c>
      <c r="I53" s="10" t="s">
        <v>23</v>
      </c>
      <c r="J53" s="10"/>
      <c r="K53" s="10"/>
      <c r="L53" s="10"/>
    </row>
    <row r="54" spans="6:27" ht="13.5" customHeight="1">
      <c r="F54" s="3">
        <f t="shared" si="0"/>
        <v>0</v>
      </c>
      <c r="K54" s="11">
        <v>113.82</v>
      </c>
      <c r="L54" s="11"/>
      <c r="M54" s="11"/>
      <c r="O54" s="5">
        <v>2</v>
      </c>
      <c r="Q54" s="11">
        <v>115.82</v>
      </c>
      <c r="R54" s="11"/>
      <c r="T54" s="11">
        <v>115.82</v>
      </c>
      <c r="U54" s="11"/>
      <c r="V54" s="11"/>
      <c r="X54" s="12">
        <v>1</v>
      </c>
      <c r="Y54" s="12"/>
      <c r="AA54" s="4">
        <v>-32.53</v>
      </c>
    </row>
    <row r="55" spans="6:25" ht="13.5" customHeight="1">
      <c r="F55" s="3">
        <f t="shared" si="0"/>
        <v>0</v>
      </c>
      <c r="K55" s="11">
        <v>98.1</v>
      </c>
      <c r="L55" s="11"/>
      <c r="M55" s="11"/>
      <c r="O55" s="5">
        <v>202</v>
      </c>
      <c r="Q55" s="11">
        <v>300.1</v>
      </c>
      <c r="R55" s="11"/>
      <c r="X55" s="12">
        <v>2</v>
      </c>
      <c r="Y55" s="12"/>
    </row>
    <row r="56" ht="1.5" customHeight="1">
      <c r="F56" s="3">
        <f t="shared" si="0"/>
        <v>0</v>
      </c>
    </row>
    <row r="57" spans="2:12" ht="12.75">
      <c r="B57" s="3">
        <v>14</v>
      </c>
      <c r="E57" s="3">
        <v>67</v>
      </c>
      <c r="F57" s="3">
        <f t="shared" si="0"/>
        <v>14</v>
      </c>
      <c r="I57" s="10" t="s">
        <v>24</v>
      </c>
      <c r="J57" s="10"/>
      <c r="K57" s="10"/>
      <c r="L57" s="10"/>
    </row>
    <row r="58" spans="6:27" ht="13.5" customHeight="1">
      <c r="F58" s="3">
        <f t="shared" si="0"/>
        <v>0</v>
      </c>
      <c r="K58" s="11">
        <v>114.72</v>
      </c>
      <c r="L58" s="11"/>
      <c r="M58" s="11"/>
      <c r="O58" s="5">
        <v>6</v>
      </c>
      <c r="Q58" s="11">
        <v>120.72</v>
      </c>
      <c r="R58" s="11"/>
      <c r="T58" s="11">
        <v>120.72</v>
      </c>
      <c r="U58" s="11"/>
      <c r="V58" s="11"/>
      <c r="X58" s="12">
        <v>1</v>
      </c>
      <c r="Y58" s="12"/>
      <c r="AA58" s="4">
        <v>-37.43</v>
      </c>
    </row>
    <row r="59" spans="6:25" ht="13.5" customHeight="1">
      <c r="F59" s="3">
        <f t="shared" si="0"/>
        <v>0</v>
      </c>
      <c r="K59" s="11">
        <v>122.16</v>
      </c>
      <c r="L59" s="11"/>
      <c r="M59" s="11"/>
      <c r="O59" s="5">
        <v>2</v>
      </c>
      <c r="Q59" s="11">
        <v>124.16</v>
      </c>
      <c r="R59" s="11"/>
      <c r="X59" s="12">
        <v>2</v>
      </c>
      <c r="Y59" s="12"/>
    </row>
    <row r="60" ht="1.5" customHeight="1">
      <c r="F60" s="3">
        <f t="shared" si="0"/>
        <v>0</v>
      </c>
    </row>
    <row r="61" spans="2:12" ht="12.75">
      <c r="B61" s="3">
        <v>15</v>
      </c>
      <c r="E61" s="3">
        <v>95</v>
      </c>
      <c r="F61" s="3">
        <f t="shared" si="0"/>
        <v>15</v>
      </c>
      <c r="I61" s="10" t="s">
        <v>25</v>
      </c>
      <c r="J61" s="10"/>
      <c r="K61" s="10"/>
      <c r="L61" s="10"/>
    </row>
    <row r="62" spans="6:27" ht="13.5" customHeight="1">
      <c r="F62" s="3">
        <f t="shared" si="0"/>
        <v>0</v>
      </c>
      <c r="K62" s="11">
        <v>117.88</v>
      </c>
      <c r="L62" s="11"/>
      <c r="M62" s="11"/>
      <c r="O62" s="5">
        <v>4</v>
      </c>
      <c r="Q62" s="11">
        <v>121.88</v>
      </c>
      <c r="R62" s="11"/>
      <c r="T62" s="11">
        <v>121.88</v>
      </c>
      <c r="U62" s="11"/>
      <c r="V62" s="11"/>
      <c r="X62" s="12">
        <v>1</v>
      </c>
      <c r="Y62" s="12"/>
      <c r="AA62" s="4">
        <v>-38.59</v>
      </c>
    </row>
    <row r="63" spans="6:25" ht="13.5" customHeight="1">
      <c r="F63" s="3">
        <f t="shared" si="0"/>
        <v>0</v>
      </c>
      <c r="K63" s="11">
        <v>133.8</v>
      </c>
      <c r="L63" s="11"/>
      <c r="M63" s="11"/>
      <c r="O63" s="5">
        <v>52</v>
      </c>
      <c r="Q63" s="11">
        <v>185.8</v>
      </c>
      <c r="R63" s="11"/>
      <c r="X63" s="12">
        <v>2</v>
      </c>
      <c r="Y63" s="12"/>
    </row>
    <row r="64" ht="1.5" customHeight="1">
      <c r="F64" s="3">
        <f t="shared" si="0"/>
        <v>0</v>
      </c>
    </row>
    <row r="65" spans="2:12" ht="12.75">
      <c r="B65" s="3">
        <v>16</v>
      </c>
      <c r="E65" s="3">
        <v>56</v>
      </c>
      <c r="F65" s="3">
        <f t="shared" si="0"/>
        <v>16</v>
      </c>
      <c r="I65" s="10" t="s">
        <v>26</v>
      </c>
      <c r="J65" s="10"/>
      <c r="K65" s="10"/>
      <c r="L65" s="10"/>
    </row>
    <row r="66" spans="6:27" ht="13.5" customHeight="1">
      <c r="F66" s="3">
        <f t="shared" si="0"/>
        <v>0</v>
      </c>
      <c r="K66" s="11">
        <v>117.99</v>
      </c>
      <c r="L66" s="11"/>
      <c r="M66" s="11"/>
      <c r="O66" s="5">
        <v>4</v>
      </c>
      <c r="Q66" s="11">
        <v>121.99</v>
      </c>
      <c r="R66" s="11"/>
      <c r="T66" s="11">
        <v>121.99</v>
      </c>
      <c r="U66" s="11"/>
      <c r="V66" s="11"/>
      <c r="X66" s="12">
        <v>1</v>
      </c>
      <c r="Y66" s="12"/>
      <c r="AA66" s="4">
        <v>-38.7</v>
      </c>
    </row>
    <row r="67" spans="6:25" ht="13.5" customHeight="1">
      <c r="F67" s="3">
        <f t="shared" si="0"/>
        <v>0</v>
      </c>
      <c r="K67" s="11">
        <v>114.48</v>
      </c>
      <c r="L67" s="11"/>
      <c r="M67" s="11"/>
      <c r="O67" s="5">
        <v>60</v>
      </c>
      <c r="Q67" s="11">
        <v>174.48</v>
      </c>
      <c r="R67" s="11"/>
      <c r="X67" s="12">
        <v>2</v>
      </c>
      <c r="Y67" s="12"/>
    </row>
    <row r="68" ht="1.5" customHeight="1">
      <c r="F68" s="3">
        <f t="shared" si="0"/>
        <v>0</v>
      </c>
    </row>
    <row r="69" spans="2:12" ht="12.75">
      <c r="B69" s="3">
        <v>17</v>
      </c>
      <c r="E69" s="3">
        <v>45</v>
      </c>
      <c r="F69" s="3">
        <f t="shared" si="0"/>
        <v>17</v>
      </c>
      <c r="I69" s="10" t="s">
        <v>27</v>
      </c>
      <c r="J69" s="10"/>
      <c r="K69" s="10"/>
      <c r="L69" s="10"/>
    </row>
    <row r="70" spans="6:27" ht="13.5" customHeight="1">
      <c r="F70" s="3">
        <f t="shared" si="0"/>
        <v>0</v>
      </c>
      <c r="K70" s="11">
        <v>116.45</v>
      </c>
      <c r="L70" s="11"/>
      <c r="M70" s="11"/>
      <c r="O70" s="5">
        <v>6</v>
      </c>
      <c r="Q70" s="11">
        <v>122.45</v>
      </c>
      <c r="R70" s="11"/>
      <c r="T70" s="11">
        <v>122.45</v>
      </c>
      <c r="U70" s="11"/>
      <c r="V70" s="11"/>
      <c r="X70" s="12">
        <v>1</v>
      </c>
      <c r="Y70" s="12"/>
      <c r="AA70" s="4">
        <v>-39.16</v>
      </c>
    </row>
    <row r="71" spans="6:25" ht="13.5" customHeight="1">
      <c r="F71" s="3">
        <f t="shared" si="0"/>
        <v>0</v>
      </c>
      <c r="K71" s="11">
        <v>123.68</v>
      </c>
      <c r="L71" s="11"/>
      <c r="M71" s="11"/>
      <c r="O71" s="5">
        <v>154</v>
      </c>
      <c r="Q71" s="11">
        <v>277.68</v>
      </c>
      <c r="R71" s="11"/>
      <c r="X71" s="12">
        <v>2</v>
      </c>
      <c r="Y71" s="12"/>
    </row>
    <row r="72" ht="1.5" customHeight="1">
      <c r="F72" s="3">
        <f t="shared" si="0"/>
        <v>0</v>
      </c>
    </row>
    <row r="73" spans="2:12" ht="12.75">
      <c r="B73" s="3">
        <v>18</v>
      </c>
      <c r="E73" s="3">
        <v>87</v>
      </c>
      <c r="F73" s="3">
        <f aca="true" t="shared" si="1" ref="F73:F136">B73</f>
        <v>18</v>
      </c>
      <c r="I73" s="10" t="s">
        <v>28</v>
      </c>
      <c r="J73" s="10"/>
      <c r="K73" s="10"/>
      <c r="L73" s="10"/>
    </row>
    <row r="74" spans="6:27" ht="13.5" customHeight="1">
      <c r="F74" s="3">
        <f t="shared" si="1"/>
        <v>0</v>
      </c>
      <c r="K74" s="11">
        <v>124.82</v>
      </c>
      <c r="L74" s="11"/>
      <c r="M74" s="11"/>
      <c r="O74" s="5">
        <v>4</v>
      </c>
      <c r="Q74" s="11">
        <v>128.82</v>
      </c>
      <c r="R74" s="11"/>
      <c r="T74" s="11">
        <v>128.82</v>
      </c>
      <c r="U74" s="11"/>
      <c r="V74" s="11"/>
      <c r="X74" s="12">
        <v>1</v>
      </c>
      <c r="Y74" s="12"/>
      <c r="AA74" s="4">
        <v>-45.53</v>
      </c>
    </row>
    <row r="75" spans="6:25" ht="13.5" customHeight="1">
      <c r="F75" s="3">
        <f t="shared" si="1"/>
        <v>0</v>
      </c>
      <c r="K75" s="11">
        <v>143.64</v>
      </c>
      <c r="L75" s="11"/>
      <c r="M75" s="11"/>
      <c r="O75" s="5">
        <v>6</v>
      </c>
      <c r="Q75" s="11">
        <v>149.64</v>
      </c>
      <c r="R75" s="11"/>
      <c r="X75" s="12">
        <v>2</v>
      </c>
      <c r="Y75" s="12"/>
    </row>
    <row r="76" ht="1.5" customHeight="1">
      <c r="F76" s="3">
        <f t="shared" si="1"/>
        <v>0</v>
      </c>
    </row>
    <row r="77" spans="2:12" ht="12.75">
      <c r="B77" s="3">
        <v>19</v>
      </c>
      <c r="E77" s="3">
        <v>133</v>
      </c>
      <c r="F77" s="3">
        <f t="shared" si="1"/>
        <v>19</v>
      </c>
      <c r="I77" s="10" t="s">
        <v>29</v>
      </c>
      <c r="J77" s="10"/>
      <c r="K77" s="10"/>
      <c r="L77" s="10"/>
    </row>
    <row r="78" spans="6:27" ht="13.5" customHeight="1">
      <c r="F78" s="3">
        <f t="shared" si="1"/>
        <v>0</v>
      </c>
      <c r="K78" s="11">
        <v>127.95</v>
      </c>
      <c r="L78" s="11"/>
      <c r="M78" s="11"/>
      <c r="O78" s="5">
        <v>2</v>
      </c>
      <c r="Q78" s="11">
        <v>129.95</v>
      </c>
      <c r="R78" s="11"/>
      <c r="T78" s="11">
        <v>129.95</v>
      </c>
      <c r="U78" s="11"/>
      <c r="V78" s="11"/>
      <c r="X78" s="12">
        <v>1</v>
      </c>
      <c r="Y78" s="12"/>
      <c r="AA78" s="4">
        <v>-46.65999999999998</v>
      </c>
    </row>
    <row r="79" spans="6:25" ht="13.5" customHeight="1">
      <c r="F79" s="3">
        <f t="shared" si="1"/>
        <v>0</v>
      </c>
      <c r="K79" s="11">
        <v>124.42</v>
      </c>
      <c r="L79" s="11"/>
      <c r="M79" s="11"/>
      <c r="O79" s="5">
        <v>50</v>
      </c>
      <c r="Q79" s="11">
        <v>174.42</v>
      </c>
      <c r="R79" s="11"/>
      <c r="X79" s="12">
        <v>2</v>
      </c>
      <c r="Y79" s="12"/>
    </row>
    <row r="80" ht="1.5" customHeight="1">
      <c r="F80" s="3">
        <f t="shared" si="1"/>
        <v>0</v>
      </c>
    </row>
    <row r="81" spans="2:12" ht="12.75">
      <c r="B81" s="3">
        <v>20</v>
      </c>
      <c r="E81" s="3">
        <v>34</v>
      </c>
      <c r="F81" s="3">
        <f t="shared" si="1"/>
        <v>20</v>
      </c>
      <c r="I81" s="10" t="s">
        <v>30</v>
      </c>
      <c r="J81" s="10"/>
      <c r="K81" s="10"/>
      <c r="L81" s="10"/>
    </row>
    <row r="82" spans="6:27" ht="13.5" customHeight="1">
      <c r="F82" s="3">
        <f t="shared" si="1"/>
        <v>0</v>
      </c>
      <c r="K82" s="11">
        <v>125.51</v>
      </c>
      <c r="L82" s="11"/>
      <c r="M82" s="11"/>
      <c r="O82" s="5">
        <v>8</v>
      </c>
      <c r="Q82" s="11">
        <v>133.51</v>
      </c>
      <c r="R82" s="11"/>
      <c r="T82" s="11">
        <v>133.51</v>
      </c>
      <c r="U82" s="11"/>
      <c r="V82" s="11"/>
      <c r="X82" s="12">
        <v>1</v>
      </c>
      <c r="Y82" s="12"/>
      <c r="AA82" s="4">
        <v>-50.22</v>
      </c>
    </row>
    <row r="83" spans="6:27" ht="13.5" customHeight="1">
      <c r="F83" s="3">
        <f t="shared" si="1"/>
        <v>0</v>
      </c>
      <c r="K83" s="11">
        <v>129.12</v>
      </c>
      <c r="L83" s="11"/>
      <c r="M83" s="11"/>
      <c r="O83" s="5">
        <v>6</v>
      </c>
      <c r="Q83" s="11">
        <v>135.12</v>
      </c>
      <c r="R83" s="11"/>
      <c r="T83" s="11">
        <v>133.51</v>
      </c>
      <c r="U83" s="11"/>
      <c r="V83" s="11"/>
      <c r="X83" s="12">
        <v>2</v>
      </c>
      <c r="Y83" s="12"/>
      <c r="AA83" s="4">
        <v>-50.22</v>
      </c>
    </row>
    <row r="84" ht="1.5" customHeight="1">
      <c r="F84" s="3">
        <f t="shared" si="1"/>
        <v>0</v>
      </c>
    </row>
    <row r="85" spans="2:12" ht="12.75">
      <c r="B85" s="3">
        <v>21</v>
      </c>
      <c r="E85" s="3">
        <v>134</v>
      </c>
      <c r="F85" s="3">
        <f t="shared" si="1"/>
        <v>21</v>
      </c>
      <c r="I85" s="10" t="s">
        <v>31</v>
      </c>
      <c r="J85" s="10"/>
      <c r="K85" s="10"/>
      <c r="L85" s="10"/>
    </row>
    <row r="86" spans="6:27" ht="13.5" customHeight="1">
      <c r="F86" s="3">
        <f t="shared" si="1"/>
        <v>0</v>
      </c>
      <c r="K86" s="11">
        <v>131.65</v>
      </c>
      <c r="L86" s="11"/>
      <c r="M86" s="11"/>
      <c r="O86" s="5">
        <v>10</v>
      </c>
      <c r="Q86" s="11">
        <v>141.65</v>
      </c>
      <c r="R86" s="11"/>
      <c r="T86" s="11">
        <v>141.65</v>
      </c>
      <c r="U86" s="11"/>
      <c r="V86" s="11"/>
      <c r="X86" s="12">
        <v>1</v>
      </c>
      <c r="Y86" s="12"/>
      <c r="AA86" s="4">
        <v>-58.36</v>
      </c>
    </row>
    <row r="87" spans="6:25" ht="13.5" customHeight="1">
      <c r="F87" s="3">
        <f t="shared" si="1"/>
        <v>0</v>
      </c>
      <c r="K87" s="11">
        <v>140.6</v>
      </c>
      <c r="L87" s="11"/>
      <c r="M87" s="11"/>
      <c r="O87" s="5">
        <v>8</v>
      </c>
      <c r="Q87" s="11">
        <v>148.6</v>
      </c>
      <c r="R87" s="11"/>
      <c r="X87" s="12">
        <v>2</v>
      </c>
      <c r="Y87" s="12"/>
    </row>
    <row r="88" ht="1.5" customHeight="1">
      <c r="F88" s="3">
        <f t="shared" si="1"/>
        <v>0</v>
      </c>
    </row>
    <row r="89" spans="2:12" ht="12.75">
      <c r="B89" s="3">
        <v>22</v>
      </c>
      <c r="E89" s="3">
        <v>65</v>
      </c>
      <c r="F89" s="3">
        <f t="shared" si="1"/>
        <v>22</v>
      </c>
      <c r="I89" s="10" t="s">
        <v>32</v>
      </c>
      <c r="J89" s="10"/>
      <c r="K89" s="10"/>
      <c r="L89" s="10"/>
    </row>
    <row r="90" spans="6:27" ht="13.5" customHeight="1">
      <c r="F90" s="3">
        <f t="shared" si="1"/>
        <v>0</v>
      </c>
      <c r="K90" s="11">
        <v>150.75</v>
      </c>
      <c r="L90" s="11"/>
      <c r="M90" s="11"/>
      <c r="O90" s="5">
        <v>52</v>
      </c>
      <c r="Q90" s="11">
        <v>202.75</v>
      </c>
      <c r="R90" s="11"/>
      <c r="T90" s="11">
        <v>143.62</v>
      </c>
      <c r="U90" s="11"/>
      <c r="V90" s="11"/>
      <c r="X90" s="12">
        <v>1</v>
      </c>
      <c r="Y90" s="12"/>
      <c r="AA90" s="4">
        <v>-60.33</v>
      </c>
    </row>
    <row r="91" spans="6:25" ht="13.5" customHeight="1">
      <c r="F91" s="3">
        <f t="shared" si="1"/>
        <v>0</v>
      </c>
      <c r="K91" s="11">
        <v>143.62</v>
      </c>
      <c r="L91" s="11"/>
      <c r="M91" s="11"/>
      <c r="O91" s="5">
        <v>0</v>
      </c>
      <c r="Q91" s="11">
        <v>143.62</v>
      </c>
      <c r="R91" s="11"/>
      <c r="X91" s="12">
        <v>2</v>
      </c>
      <c r="Y91" s="12"/>
    </row>
    <row r="92" ht="1.5" customHeight="1">
      <c r="F92" s="3">
        <f t="shared" si="1"/>
        <v>0</v>
      </c>
    </row>
    <row r="93" spans="2:12" ht="12.75">
      <c r="B93" s="3">
        <v>23</v>
      </c>
      <c r="E93" s="3">
        <v>31</v>
      </c>
      <c r="F93" s="3">
        <f t="shared" si="1"/>
        <v>23</v>
      </c>
      <c r="I93" s="10" t="s">
        <v>33</v>
      </c>
      <c r="J93" s="10"/>
      <c r="K93" s="10"/>
      <c r="L93" s="10"/>
    </row>
    <row r="94" spans="6:27" ht="13.5" customHeight="1">
      <c r="F94" s="3">
        <f t="shared" si="1"/>
        <v>0</v>
      </c>
      <c r="K94" s="11">
        <v>186.96</v>
      </c>
      <c r="L94" s="11"/>
      <c r="M94" s="11"/>
      <c r="O94" s="5">
        <v>158</v>
      </c>
      <c r="Q94" s="11">
        <v>344.96</v>
      </c>
      <c r="R94" s="11"/>
      <c r="T94" s="11">
        <v>146.52</v>
      </c>
      <c r="U94" s="11"/>
      <c r="V94" s="11"/>
      <c r="X94" s="12">
        <v>1</v>
      </c>
      <c r="Y94" s="12"/>
      <c r="AA94" s="4">
        <v>-63.23000000000002</v>
      </c>
    </row>
    <row r="95" spans="6:25" ht="13.5" customHeight="1">
      <c r="F95" s="3">
        <f t="shared" si="1"/>
        <v>0</v>
      </c>
      <c r="K95" s="11">
        <v>136.52</v>
      </c>
      <c r="L95" s="11"/>
      <c r="M95" s="11"/>
      <c r="O95" s="5">
        <v>10</v>
      </c>
      <c r="Q95" s="11">
        <v>146.52</v>
      </c>
      <c r="R95" s="11"/>
      <c r="X95" s="12">
        <v>2</v>
      </c>
      <c r="Y95" s="12"/>
    </row>
    <row r="96" ht="1.5" customHeight="1">
      <c r="F96" s="3">
        <f t="shared" si="1"/>
        <v>0</v>
      </c>
    </row>
    <row r="97" spans="2:12" ht="12.75">
      <c r="B97" s="3">
        <v>24</v>
      </c>
      <c r="E97" s="3">
        <v>69</v>
      </c>
      <c r="F97" s="3">
        <f t="shared" si="1"/>
        <v>24</v>
      </c>
      <c r="I97" s="10" t="s">
        <v>34</v>
      </c>
      <c r="J97" s="10"/>
      <c r="K97" s="10"/>
      <c r="L97" s="10"/>
    </row>
    <row r="98" spans="6:27" ht="13.5" customHeight="1">
      <c r="F98" s="3">
        <f t="shared" si="1"/>
        <v>0</v>
      </c>
      <c r="K98" s="11">
        <v>113.16</v>
      </c>
      <c r="L98" s="11"/>
      <c r="M98" s="11"/>
      <c r="O98" s="5">
        <v>210</v>
      </c>
      <c r="Q98" s="11">
        <v>323.16</v>
      </c>
      <c r="R98" s="11"/>
      <c r="T98" s="11">
        <v>146.62</v>
      </c>
      <c r="U98" s="11"/>
      <c r="V98" s="11"/>
      <c r="X98" s="12">
        <v>1</v>
      </c>
      <c r="Y98" s="12"/>
      <c r="AA98" s="4">
        <v>-63.33</v>
      </c>
    </row>
    <row r="99" spans="6:25" ht="13.5" customHeight="1">
      <c r="F99" s="3">
        <f t="shared" si="1"/>
        <v>0</v>
      </c>
      <c r="K99" s="11">
        <v>136.62</v>
      </c>
      <c r="L99" s="11"/>
      <c r="M99" s="11"/>
      <c r="O99" s="5">
        <v>10</v>
      </c>
      <c r="Q99" s="11">
        <v>146.62</v>
      </c>
      <c r="R99" s="11"/>
      <c r="X99" s="12">
        <v>2</v>
      </c>
      <c r="Y99" s="12"/>
    </row>
    <row r="100" ht="1.5" customHeight="1">
      <c r="F100" s="3">
        <f t="shared" si="1"/>
        <v>0</v>
      </c>
    </row>
    <row r="101" spans="2:12" ht="12.75">
      <c r="B101" s="3">
        <v>25</v>
      </c>
      <c r="E101" s="3">
        <v>47</v>
      </c>
      <c r="F101" s="3">
        <f t="shared" si="1"/>
        <v>25</v>
      </c>
      <c r="I101" s="10" t="s">
        <v>35</v>
      </c>
      <c r="J101" s="10"/>
      <c r="K101" s="10"/>
      <c r="L101" s="10"/>
    </row>
    <row r="102" spans="6:27" ht="13.5" customHeight="1">
      <c r="F102" s="3">
        <f t="shared" si="1"/>
        <v>0</v>
      </c>
      <c r="K102" s="11">
        <v>115.45</v>
      </c>
      <c r="L102" s="11"/>
      <c r="M102" s="11"/>
      <c r="O102" s="5">
        <v>104</v>
      </c>
      <c r="Q102" s="11">
        <v>219.45</v>
      </c>
      <c r="R102" s="11"/>
      <c r="T102" s="11">
        <v>147.5</v>
      </c>
      <c r="U102" s="11"/>
      <c r="V102" s="11"/>
      <c r="X102" s="12">
        <v>1</v>
      </c>
      <c r="Y102" s="12"/>
      <c r="AA102" s="4">
        <v>-64.21</v>
      </c>
    </row>
    <row r="103" spans="6:25" ht="13.5" customHeight="1">
      <c r="F103" s="3">
        <f t="shared" si="1"/>
        <v>0</v>
      </c>
      <c r="K103" s="11">
        <v>137.5</v>
      </c>
      <c r="L103" s="11"/>
      <c r="M103" s="11"/>
      <c r="O103" s="5">
        <v>10</v>
      </c>
      <c r="Q103" s="11">
        <v>147.5</v>
      </c>
      <c r="R103" s="11"/>
      <c r="X103" s="12">
        <v>2</v>
      </c>
      <c r="Y103" s="12"/>
    </row>
    <row r="104" ht="1.5" customHeight="1">
      <c r="F104" s="3">
        <f t="shared" si="1"/>
        <v>0</v>
      </c>
    </row>
    <row r="105" spans="2:12" ht="12.75">
      <c r="B105" s="3">
        <v>26</v>
      </c>
      <c r="E105" s="3">
        <v>26</v>
      </c>
      <c r="F105" s="3">
        <f t="shared" si="1"/>
        <v>26</v>
      </c>
      <c r="I105" s="10" t="s">
        <v>36</v>
      </c>
      <c r="J105" s="10"/>
      <c r="K105" s="10"/>
      <c r="L105" s="10"/>
    </row>
    <row r="106" spans="6:27" ht="13.5" customHeight="1">
      <c r="F106" s="3">
        <f t="shared" si="1"/>
        <v>0</v>
      </c>
      <c r="K106" s="11">
        <v>140.42</v>
      </c>
      <c r="L106" s="11"/>
      <c r="M106" s="11"/>
      <c r="O106" s="5">
        <v>58</v>
      </c>
      <c r="Q106" s="11">
        <v>198.42</v>
      </c>
      <c r="R106" s="11"/>
      <c r="T106" s="11">
        <v>149.96</v>
      </c>
      <c r="U106" s="11"/>
      <c r="V106" s="11"/>
      <c r="X106" s="12">
        <v>1</v>
      </c>
      <c r="Y106" s="12"/>
      <c r="AA106" s="4">
        <v>-66.67</v>
      </c>
    </row>
    <row r="107" spans="6:25" ht="13.5" customHeight="1">
      <c r="F107" s="3">
        <f t="shared" si="1"/>
        <v>0</v>
      </c>
      <c r="K107" s="11">
        <v>141.96</v>
      </c>
      <c r="L107" s="11"/>
      <c r="M107" s="11"/>
      <c r="O107" s="5">
        <v>8</v>
      </c>
      <c r="Q107" s="11">
        <v>149.96</v>
      </c>
      <c r="R107" s="11"/>
      <c r="X107" s="12">
        <v>2</v>
      </c>
      <c r="Y107" s="12"/>
    </row>
    <row r="108" ht="1.5" customHeight="1">
      <c r="F108" s="3">
        <f t="shared" si="1"/>
        <v>0</v>
      </c>
    </row>
    <row r="109" spans="2:12" ht="12.75">
      <c r="B109" s="3">
        <v>27</v>
      </c>
      <c r="E109" s="3">
        <v>96</v>
      </c>
      <c r="F109" s="3">
        <f t="shared" si="1"/>
        <v>27</v>
      </c>
      <c r="I109" s="10" t="s">
        <v>37</v>
      </c>
      <c r="J109" s="10"/>
      <c r="K109" s="10"/>
      <c r="L109" s="10"/>
    </row>
    <row r="110" spans="6:27" ht="13.5" customHeight="1">
      <c r="F110" s="3">
        <f t="shared" si="1"/>
        <v>0</v>
      </c>
      <c r="K110" s="11">
        <v>148.5</v>
      </c>
      <c r="L110" s="11"/>
      <c r="M110" s="11"/>
      <c r="O110" s="5">
        <v>2</v>
      </c>
      <c r="Q110" s="11">
        <v>150.5</v>
      </c>
      <c r="R110" s="11"/>
      <c r="T110" s="11">
        <v>150.5</v>
      </c>
      <c r="U110" s="11"/>
      <c r="V110" s="11"/>
      <c r="X110" s="12">
        <v>1</v>
      </c>
      <c r="Y110" s="12"/>
      <c r="AA110" s="4">
        <v>-67.21</v>
      </c>
    </row>
    <row r="111" spans="6:25" ht="13.5" customHeight="1">
      <c r="F111" s="3">
        <f t="shared" si="1"/>
        <v>0</v>
      </c>
      <c r="K111" s="11">
        <v>110.7</v>
      </c>
      <c r="L111" s="11"/>
      <c r="M111" s="11"/>
      <c r="O111" s="5">
        <v>56</v>
      </c>
      <c r="Q111" s="11">
        <v>166.7</v>
      </c>
      <c r="R111" s="11"/>
      <c r="X111" s="12">
        <v>2</v>
      </c>
      <c r="Y111" s="12"/>
    </row>
    <row r="112" ht="1.5" customHeight="1">
      <c r="F112" s="3">
        <f t="shared" si="1"/>
        <v>0</v>
      </c>
    </row>
    <row r="113" spans="2:12" ht="12.75">
      <c r="B113" s="3">
        <v>28</v>
      </c>
      <c r="E113" s="3">
        <v>89</v>
      </c>
      <c r="F113" s="3">
        <f t="shared" si="1"/>
        <v>28</v>
      </c>
      <c r="I113" s="10" t="s">
        <v>38</v>
      </c>
      <c r="J113" s="10"/>
      <c r="K113" s="10"/>
      <c r="L113" s="10"/>
    </row>
    <row r="114" spans="6:27" ht="13.5" customHeight="1">
      <c r="F114" s="3">
        <f t="shared" si="1"/>
        <v>0</v>
      </c>
      <c r="K114" s="11">
        <v>110.38</v>
      </c>
      <c r="L114" s="11"/>
      <c r="M114" s="11"/>
      <c r="O114" s="5">
        <v>50</v>
      </c>
      <c r="Q114" s="11">
        <v>160.38</v>
      </c>
      <c r="R114" s="11"/>
      <c r="T114" s="11">
        <v>160.38</v>
      </c>
      <c r="U114" s="11"/>
      <c r="V114" s="11"/>
      <c r="X114" s="12">
        <v>1</v>
      </c>
      <c r="Y114" s="12"/>
      <c r="AA114" s="4">
        <v>-77.09</v>
      </c>
    </row>
    <row r="115" spans="6:25" ht="13.5" customHeight="1">
      <c r="F115" s="3">
        <f t="shared" si="1"/>
        <v>0</v>
      </c>
      <c r="K115" s="11">
        <v>179.13</v>
      </c>
      <c r="L115" s="11"/>
      <c r="M115" s="11"/>
      <c r="O115" s="5">
        <v>6</v>
      </c>
      <c r="Q115" s="11">
        <v>185.13</v>
      </c>
      <c r="R115" s="11"/>
      <c r="X115" s="12">
        <v>2</v>
      </c>
      <c r="Y115" s="12"/>
    </row>
    <row r="116" ht="1.5" customHeight="1">
      <c r="F116" s="3">
        <f t="shared" si="1"/>
        <v>0</v>
      </c>
    </row>
    <row r="117" spans="2:12" ht="12.75">
      <c r="B117" s="3">
        <v>29</v>
      </c>
      <c r="E117" s="3">
        <v>93</v>
      </c>
      <c r="F117" s="3">
        <f t="shared" si="1"/>
        <v>29</v>
      </c>
      <c r="I117" s="10" t="s">
        <v>39</v>
      </c>
      <c r="J117" s="10"/>
      <c r="K117" s="10"/>
      <c r="L117" s="10"/>
    </row>
    <row r="118" spans="6:27" ht="13.5" customHeight="1">
      <c r="F118" s="3">
        <f t="shared" si="1"/>
        <v>0</v>
      </c>
      <c r="K118" s="11">
        <v>117.47</v>
      </c>
      <c r="L118" s="11"/>
      <c r="M118" s="11"/>
      <c r="O118" s="5">
        <v>56</v>
      </c>
      <c r="Q118" s="11">
        <v>173.47</v>
      </c>
      <c r="R118" s="11"/>
      <c r="T118" s="11">
        <v>173.47</v>
      </c>
      <c r="U118" s="11"/>
      <c r="V118" s="11"/>
      <c r="X118" s="12">
        <v>1</v>
      </c>
      <c r="Y118" s="12"/>
      <c r="AA118" s="4">
        <v>-90.18</v>
      </c>
    </row>
    <row r="119" spans="6:25" ht="13.5" customHeight="1">
      <c r="F119" s="3">
        <f t="shared" si="1"/>
        <v>0</v>
      </c>
      <c r="K119" s="11">
        <v>102.98</v>
      </c>
      <c r="L119" s="11"/>
      <c r="M119" s="11"/>
      <c r="O119" s="5">
        <v>102</v>
      </c>
      <c r="Q119" s="11">
        <v>204.98</v>
      </c>
      <c r="R119" s="11"/>
      <c r="X119" s="12">
        <v>2</v>
      </c>
      <c r="Y119" s="12"/>
    </row>
    <row r="120" ht="1.5" customHeight="1">
      <c r="F120" s="3">
        <f t="shared" si="1"/>
        <v>0</v>
      </c>
    </row>
    <row r="121" spans="2:12" ht="12.75">
      <c r="B121" s="3">
        <v>30</v>
      </c>
      <c r="E121" s="3">
        <v>86</v>
      </c>
      <c r="F121" s="3">
        <f t="shared" si="1"/>
        <v>30</v>
      </c>
      <c r="I121" s="10" t="s">
        <v>40</v>
      </c>
      <c r="J121" s="10"/>
      <c r="K121" s="10"/>
      <c r="L121" s="10"/>
    </row>
    <row r="122" spans="6:27" ht="13.5" customHeight="1">
      <c r="F122" s="3">
        <f t="shared" si="1"/>
        <v>0</v>
      </c>
      <c r="K122" s="11">
        <v>201.02</v>
      </c>
      <c r="L122" s="11"/>
      <c r="M122" s="11"/>
      <c r="O122" s="5">
        <v>18</v>
      </c>
      <c r="Q122" s="11">
        <v>219.02</v>
      </c>
      <c r="R122" s="11"/>
      <c r="T122" s="11">
        <v>219.02</v>
      </c>
      <c r="U122" s="11"/>
      <c r="V122" s="11"/>
      <c r="X122" s="12">
        <v>1</v>
      </c>
      <c r="Y122" s="12"/>
      <c r="AA122" s="4">
        <v>-135.73</v>
      </c>
    </row>
    <row r="123" spans="6:25" ht="13.5" customHeight="1">
      <c r="F123" s="3">
        <f t="shared" si="1"/>
        <v>0</v>
      </c>
      <c r="K123" s="11">
        <v>224.58</v>
      </c>
      <c r="L123" s="11"/>
      <c r="M123" s="11"/>
      <c r="O123" s="5">
        <v>64</v>
      </c>
      <c r="Q123" s="11">
        <v>288.58</v>
      </c>
      <c r="R123" s="11"/>
      <c r="X123" s="12">
        <v>2</v>
      </c>
      <c r="Y123" s="12"/>
    </row>
    <row r="124" ht="1.5" customHeight="1">
      <c r="F124" s="3">
        <f t="shared" si="1"/>
        <v>0</v>
      </c>
    </row>
    <row r="125" spans="2:12" ht="12.75">
      <c r="B125" s="3">
        <v>31</v>
      </c>
      <c r="E125" s="3">
        <v>61</v>
      </c>
      <c r="F125" s="3">
        <f t="shared" si="1"/>
        <v>31</v>
      </c>
      <c r="I125" s="10" t="s">
        <v>41</v>
      </c>
      <c r="J125" s="10"/>
      <c r="K125" s="10"/>
      <c r="L125" s="10"/>
    </row>
    <row r="126" spans="6:27" ht="13.5" customHeight="1">
      <c r="F126" s="3">
        <f t="shared" si="1"/>
        <v>0</v>
      </c>
      <c r="K126" s="11">
        <v>206.79</v>
      </c>
      <c r="L126" s="11"/>
      <c r="M126" s="11"/>
      <c r="O126" s="5">
        <v>18</v>
      </c>
      <c r="Q126" s="11">
        <v>224.79</v>
      </c>
      <c r="R126" s="11"/>
      <c r="T126" s="11">
        <v>224.79</v>
      </c>
      <c r="U126" s="11"/>
      <c r="V126" s="11"/>
      <c r="X126" s="12">
        <v>1</v>
      </c>
      <c r="Y126" s="12"/>
      <c r="AA126" s="4">
        <v>-141.5</v>
      </c>
    </row>
    <row r="127" spans="6:25" ht="13.5" customHeight="1">
      <c r="F127" s="3">
        <f t="shared" si="1"/>
        <v>0</v>
      </c>
      <c r="K127" s="11">
        <v>221.39</v>
      </c>
      <c r="L127" s="11"/>
      <c r="M127" s="11"/>
      <c r="O127" s="5">
        <v>12</v>
      </c>
      <c r="Q127" s="11">
        <v>233.39</v>
      </c>
      <c r="R127" s="11"/>
      <c r="X127" s="12">
        <v>2</v>
      </c>
      <c r="Y127" s="12"/>
    </row>
    <row r="128" ht="1.5" customHeight="1">
      <c r="F128" s="3">
        <f t="shared" si="1"/>
        <v>0</v>
      </c>
    </row>
    <row r="129" spans="2:12" ht="12.75">
      <c r="B129" s="3">
        <v>32</v>
      </c>
      <c r="E129" s="3">
        <v>39</v>
      </c>
      <c r="F129" s="3">
        <f t="shared" si="1"/>
        <v>32</v>
      </c>
      <c r="I129" s="10" t="s">
        <v>42</v>
      </c>
      <c r="J129" s="10"/>
      <c r="K129" s="10"/>
      <c r="L129" s="10"/>
    </row>
    <row r="130" spans="6:27" ht="13.5" customHeight="1">
      <c r="F130" s="3">
        <f t="shared" si="1"/>
        <v>0</v>
      </c>
      <c r="K130" s="11">
        <v>164.93</v>
      </c>
      <c r="L130" s="11"/>
      <c r="M130" s="11"/>
      <c r="O130" s="5">
        <v>60</v>
      </c>
      <c r="Q130" s="11">
        <v>224.93</v>
      </c>
      <c r="R130" s="11"/>
      <c r="T130" s="11">
        <v>224.93</v>
      </c>
      <c r="U130" s="11"/>
      <c r="V130" s="11"/>
      <c r="X130" s="12">
        <v>1</v>
      </c>
      <c r="Y130" s="12"/>
      <c r="AA130" s="4">
        <v>-141.64</v>
      </c>
    </row>
    <row r="131" spans="6:25" ht="13.5" customHeight="1">
      <c r="F131" s="3">
        <f t="shared" si="1"/>
        <v>0</v>
      </c>
      <c r="K131" s="11">
        <v>139.92</v>
      </c>
      <c r="L131" s="11"/>
      <c r="M131" s="11"/>
      <c r="O131" s="5">
        <v>104</v>
      </c>
      <c r="Q131" s="11">
        <v>243.92</v>
      </c>
      <c r="R131" s="11"/>
      <c r="X131" s="12">
        <v>2</v>
      </c>
      <c r="Y131" s="12"/>
    </row>
    <row r="132" ht="1.5" customHeight="1">
      <c r="F132" s="3">
        <f t="shared" si="1"/>
        <v>0</v>
      </c>
    </row>
    <row r="133" spans="2:12" ht="12.75">
      <c r="B133" s="3">
        <v>33</v>
      </c>
      <c r="E133" s="3">
        <v>51</v>
      </c>
      <c r="F133" s="3">
        <f t="shared" si="1"/>
        <v>33</v>
      </c>
      <c r="I133" s="10" t="s">
        <v>43</v>
      </c>
      <c r="J133" s="10"/>
      <c r="K133" s="10"/>
      <c r="L133" s="10"/>
    </row>
    <row r="134" spans="6:27" ht="13.5" customHeight="1">
      <c r="F134" s="3">
        <f t="shared" si="1"/>
        <v>0</v>
      </c>
      <c r="K134" s="11">
        <v>177.7</v>
      </c>
      <c r="L134" s="11"/>
      <c r="M134" s="11"/>
      <c r="O134" s="5">
        <v>58</v>
      </c>
      <c r="Q134" s="11">
        <v>235.7</v>
      </c>
      <c r="R134" s="11"/>
      <c r="T134" s="11">
        <v>235.7</v>
      </c>
      <c r="U134" s="11"/>
      <c r="V134" s="11"/>
      <c r="X134" s="12">
        <v>1</v>
      </c>
      <c r="Y134" s="12"/>
      <c r="AA134" s="4">
        <v>-152.41</v>
      </c>
    </row>
    <row r="135" spans="6:25" ht="13.5" customHeight="1">
      <c r="F135" s="3">
        <f t="shared" si="1"/>
        <v>0</v>
      </c>
      <c r="K135" s="11">
        <v>167.68</v>
      </c>
      <c r="L135" s="11"/>
      <c r="M135" s="11"/>
      <c r="O135" s="5">
        <v>208</v>
      </c>
      <c r="Q135" s="11">
        <v>375.68</v>
      </c>
      <c r="R135" s="11"/>
      <c r="X135" s="12">
        <v>2</v>
      </c>
      <c r="Y135" s="12"/>
    </row>
    <row r="136" ht="1.5" customHeight="1">
      <c r="F136" s="3">
        <f t="shared" si="1"/>
        <v>0</v>
      </c>
    </row>
    <row r="137" spans="2:12" ht="12.75">
      <c r="B137" s="3">
        <v>34</v>
      </c>
      <c r="E137" s="3">
        <v>70</v>
      </c>
      <c r="F137" s="3">
        <f aca="true" t="shared" si="2" ref="F137:F165">B137</f>
        <v>34</v>
      </c>
      <c r="I137" s="10" t="s">
        <v>44</v>
      </c>
      <c r="J137" s="10"/>
      <c r="K137" s="10"/>
      <c r="L137" s="10"/>
    </row>
    <row r="138" spans="6:27" ht="13.5" customHeight="1">
      <c r="F138" s="3">
        <f t="shared" si="2"/>
        <v>0</v>
      </c>
      <c r="K138" s="11">
        <v>151.37</v>
      </c>
      <c r="L138" s="11"/>
      <c r="M138" s="11"/>
      <c r="O138" s="5">
        <v>306</v>
      </c>
      <c r="Q138" s="11">
        <v>457.37</v>
      </c>
      <c r="R138" s="11"/>
      <c r="T138" s="11">
        <v>244.34</v>
      </c>
      <c r="U138" s="11"/>
      <c r="V138" s="11"/>
      <c r="X138" s="12">
        <v>1</v>
      </c>
      <c r="Y138" s="12"/>
      <c r="AA138" s="4">
        <v>-161.05</v>
      </c>
    </row>
    <row r="139" spans="6:25" ht="13.5" customHeight="1">
      <c r="F139" s="3">
        <f t="shared" si="2"/>
        <v>0</v>
      </c>
      <c r="K139" s="11">
        <v>180.34</v>
      </c>
      <c r="L139" s="11"/>
      <c r="M139" s="11"/>
      <c r="O139" s="5">
        <v>64</v>
      </c>
      <c r="Q139" s="11">
        <v>244.34</v>
      </c>
      <c r="R139" s="11"/>
      <c r="X139" s="12">
        <v>2</v>
      </c>
      <c r="Y139" s="12"/>
    </row>
    <row r="140" ht="1.5" customHeight="1">
      <c r="F140" s="3">
        <f t="shared" si="2"/>
        <v>0</v>
      </c>
    </row>
    <row r="141" spans="2:12" ht="12.75">
      <c r="B141" s="3">
        <v>35</v>
      </c>
      <c r="E141" s="3">
        <v>64</v>
      </c>
      <c r="F141" s="3">
        <f t="shared" si="2"/>
        <v>35</v>
      </c>
      <c r="I141" s="10" t="s">
        <v>45</v>
      </c>
      <c r="J141" s="10"/>
      <c r="K141" s="10"/>
      <c r="L141" s="10"/>
    </row>
    <row r="142" spans="6:27" ht="13.5" customHeight="1">
      <c r="F142" s="3">
        <f t="shared" si="2"/>
        <v>0</v>
      </c>
      <c r="K142" s="11">
        <v>149.63</v>
      </c>
      <c r="L142" s="11"/>
      <c r="M142" s="11"/>
      <c r="O142" s="5">
        <v>104</v>
      </c>
      <c r="Q142" s="11">
        <v>253.63</v>
      </c>
      <c r="R142" s="11"/>
      <c r="T142" s="11">
        <v>253.63</v>
      </c>
      <c r="U142" s="11"/>
      <c r="V142" s="11"/>
      <c r="X142" s="12">
        <v>1</v>
      </c>
      <c r="Y142" s="12"/>
      <c r="AA142" s="4">
        <v>-170.34</v>
      </c>
    </row>
    <row r="143" spans="6:25" ht="13.5" customHeight="1">
      <c r="F143" s="3">
        <f t="shared" si="2"/>
        <v>0</v>
      </c>
      <c r="K143" s="11">
        <v>150.08</v>
      </c>
      <c r="L143" s="11"/>
      <c r="M143" s="11"/>
      <c r="O143" s="5">
        <v>152</v>
      </c>
      <c r="Q143" s="11">
        <v>302.08</v>
      </c>
      <c r="R143" s="11"/>
      <c r="X143" s="12">
        <v>2</v>
      </c>
      <c r="Y143" s="12"/>
    </row>
    <row r="144" ht="1.5" customHeight="1">
      <c r="F144" s="3">
        <f t="shared" si="2"/>
        <v>0</v>
      </c>
    </row>
    <row r="145" spans="2:12" ht="12.75">
      <c r="B145" s="3">
        <v>36</v>
      </c>
      <c r="E145" s="3">
        <v>38</v>
      </c>
      <c r="F145" s="3">
        <f t="shared" si="2"/>
        <v>36</v>
      </c>
      <c r="I145" s="10" t="s">
        <v>46</v>
      </c>
      <c r="J145" s="10"/>
      <c r="K145" s="10"/>
      <c r="L145" s="10"/>
    </row>
    <row r="146" spans="6:27" ht="13.5" customHeight="1">
      <c r="F146" s="3">
        <f t="shared" si="2"/>
        <v>0</v>
      </c>
      <c r="K146" s="11">
        <v>205.69</v>
      </c>
      <c r="L146" s="11"/>
      <c r="M146" s="11"/>
      <c r="O146" s="5">
        <v>60</v>
      </c>
      <c r="Q146" s="11">
        <v>265.69</v>
      </c>
      <c r="R146" s="11"/>
      <c r="T146" s="11">
        <v>265.69</v>
      </c>
      <c r="U146" s="11"/>
      <c r="V146" s="11"/>
      <c r="X146" s="12">
        <v>1</v>
      </c>
      <c r="Y146" s="12"/>
      <c r="AA146" s="4">
        <v>-182.4</v>
      </c>
    </row>
    <row r="147" spans="6:25" ht="13.5" customHeight="1">
      <c r="F147" s="3">
        <f t="shared" si="2"/>
        <v>0</v>
      </c>
      <c r="K147" s="11">
        <v>179.13</v>
      </c>
      <c r="L147" s="11"/>
      <c r="M147" s="11"/>
      <c r="O147" s="5">
        <v>214</v>
      </c>
      <c r="Q147" s="11">
        <v>393.13</v>
      </c>
      <c r="R147" s="11"/>
      <c r="X147" s="12">
        <v>2</v>
      </c>
      <c r="Y147" s="12"/>
    </row>
    <row r="148" ht="1.5" customHeight="1">
      <c r="F148" s="3">
        <f t="shared" si="2"/>
        <v>0</v>
      </c>
    </row>
    <row r="149" spans="2:12" ht="12.75">
      <c r="B149" s="3">
        <v>37</v>
      </c>
      <c r="E149" s="3">
        <v>32</v>
      </c>
      <c r="F149" s="3">
        <f t="shared" si="2"/>
        <v>37</v>
      </c>
      <c r="I149" s="10" t="s">
        <v>47</v>
      </c>
      <c r="J149" s="10"/>
      <c r="K149" s="10"/>
      <c r="L149" s="10"/>
    </row>
    <row r="150" spans="6:27" ht="13.5" customHeight="1">
      <c r="F150" s="3">
        <f t="shared" si="2"/>
        <v>0</v>
      </c>
      <c r="K150" s="11">
        <v>228.77</v>
      </c>
      <c r="L150" s="11"/>
      <c r="M150" s="11"/>
      <c r="O150" s="5">
        <v>104</v>
      </c>
      <c r="Q150" s="11">
        <v>332.77</v>
      </c>
      <c r="R150" s="11"/>
      <c r="T150" s="11">
        <v>307.85</v>
      </c>
      <c r="U150" s="11"/>
      <c r="V150" s="11"/>
      <c r="X150" s="12">
        <v>1</v>
      </c>
      <c r="Y150" s="12"/>
      <c r="AA150" s="4">
        <v>-224.56000000000003</v>
      </c>
    </row>
    <row r="151" spans="6:25" ht="13.5" customHeight="1">
      <c r="F151" s="3">
        <f t="shared" si="2"/>
        <v>0</v>
      </c>
      <c r="K151" s="11">
        <v>249.85</v>
      </c>
      <c r="L151" s="11"/>
      <c r="M151" s="11"/>
      <c r="O151" s="5">
        <v>58</v>
      </c>
      <c r="Q151" s="11">
        <v>307.85</v>
      </c>
      <c r="R151" s="11"/>
      <c r="X151" s="12">
        <v>2</v>
      </c>
      <c r="Y151" s="12"/>
    </row>
    <row r="152" ht="1.5" customHeight="1">
      <c r="F152" s="3">
        <f t="shared" si="2"/>
        <v>0</v>
      </c>
    </row>
    <row r="153" spans="2:12" ht="12.75">
      <c r="B153" s="3">
        <v>38</v>
      </c>
      <c r="E153" s="3">
        <v>37</v>
      </c>
      <c r="F153" s="3">
        <f t="shared" si="2"/>
        <v>38</v>
      </c>
      <c r="I153" s="10" t="s">
        <v>48</v>
      </c>
      <c r="J153" s="10"/>
      <c r="K153" s="10"/>
      <c r="L153" s="10"/>
    </row>
    <row r="154" spans="6:27" ht="13.5" customHeight="1">
      <c r="F154" s="3">
        <f t="shared" si="2"/>
        <v>0</v>
      </c>
      <c r="K154" s="11">
        <v>225</v>
      </c>
      <c r="L154" s="11"/>
      <c r="M154" s="11"/>
      <c r="O154" s="5">
        <v>260</v>
      </c>
      <c r="Q154" s="11">
        <v>485</v>
      </c>
      <c r="R154" s="11"/>
      <c r="T154" s="11">
        <v>322.66</v>
      </c>
      <c r="U154" s="11"/>
      <c r="V154" s="11"/>
      <c r="X154" s="12">
        <v>1</v>
      </c>
      <c r="Y154" s="12"/>
      <c r="AA154" s="4">
        <v>-239.37000000000003</v>
      </c>
    </row>
    <row r="155" spans="6:25" ht="13.5" customHeight="1">
      <c r="F155" s="3">
        <f t="shared" si="2"/>
        <v>0</v>
      </c>
      <c r="K155" s="11">
        <v>264.66</v>
      </c>
      <c r="L155" s="11"/>
      <c r="M155" s="11"/>
      <c r="O155" s="5">
        <v>58</v>
      </c>
      <c r="Q155" s="11">
        <v>322.66</v>
      </c>
      <c r="R155" s="11"/>
      <c r="X155" s="12">
        <v>2</v>
      </c>
      <c r="Y155" s="12"/>
    </row>
    <row r="156" ht="1.5" customHeight="1">
      <c r="F156" s="3">
        <f t="shared" si="2"/>
        <v>0</v>
      </c>
    </row>
    <row r="157" spans="2:12" ht="12.75">
      <c r="B157" s="3">
        <v>39</v>
      </c>
      <c r="E157" s="3">
        <v>71</v>
      </c>
      <c r="F157" s="3">
        <f t="shared" si="2"/>
        <v>39</v>
      </c>
      <c r="I157" s="10" t="s">
        <v>49</v>
      </c>
      <c r="J157" s="10"/>
      <c r="K157" s="10"/>
      <c r="L157" s="10"/>
    </row>
    <row r="158" spans="6:27" ht="13.5" customHeight="1">
      <c r="F158" s="3">
        <f t="shared" si="2"/>
        <v>0</v>
      </c>
      <c r="K158" s="11">
        <v>204.87</v>
      </c>
      <c r="L158" s="11"/>
      <c r="M158" s="11"/>
      <c r="O158" s="5">
        <v>166</v>
      </c>
      <c r="Q158" s="11">
        <v>370.87</v>
      </c>
      <c r="R158" s="11"/>
      <c r="T158" s="11">
        <v>370.87</v>
      </c>
      <c r="U158" s="11"/>
      <c r="V158" s="11"/>
      <c r="X158" s="12">
        <v>1</v>
      </c>
      <c r="Y158" s="12"/>
      <c r="AA158" s="4">
        <v>-287.58</v>
      </c>
    </row>
    <row r="159" spans="6:25" ht="13.5" customHeight="1">
      <c r="F159" s="3">
        <f t="shared" si="2"/>
        <v>0</v>
      </c>
      <c r="K159" s="11">
        <v>606.3</v>
      </c>
      <c r="L159" s="11"/>
      <c r="M159" s="11"/>
      <c r="O159" s="5">
        <v>64</v>
      </c>
      <c r="Q159" s="11">
        <v>670.3</v>
      </c>
      <c r="R159" s="11"/>
      <c r="X159" s="12">
        <v>2</v>
      </c>
      <c r="Y159" s="12"/>
    </row>
    <row r="160" ht="1.5" customHeight="1">
      <c r="F160" s="3">
        <f t="shared" si="2"/>
        <v>0</v>
      </c>
    </row>
    <row r="161" spans="2:12" ht="12.75">
      <c r="B161" s="3">
        <v>40</v>
      </c>
      <c r="E161" s="3">
        <v>58</v>
      </c>
      <c r="F161" s="3">
        <f t="shared" si="2"/>
        <v>40</v>
      </c>
      <c r="I161" s="10" t="s">
        <v>50</v>
      </c>
      <c r="J161" s="10"/>
      <c r="K161" s="10"/>
      <c r="L161" s="10"/>
    </row>
    <row r="162" spans="6:27" ht="13.5" customHeight="1">
      <c r="F162" s="3">
        <f t="shared" si="2"/>
        <v>0</v>
      </c>
      <c r="K162" s="11">
        <v>245.34</v>
      </c>
      <c r="L162" s="11"/>
      <c r="M162" s="11"/>
      <c r="O162" s="5">
        <v>210</v>
      </c>
      <c r="Q162" s="11">
        <v>455.34</v>
      </c>
      <c r="R162" s="11"/>
      <c r="T162" s="11">
        <v>406.06</v>
      </c>
      <c r="U162" s="11"/>
      <c r="V162" s="11"/>
      <c r="X162" s="12">
        <v>1</v>
      </c>
      <c r="Y162" s="12"/>
      <c r="AA162" s="4">
        <v>-322.77</v>
      </c>
    </row>
    <row r="163" spans="6:27" ht="13.5" customHeight="1">
      <c r="F163" s="3">
        <f t="shared" si="2"/>
        <v>0</v>
      </c>
      <c r="K163" s="11">
        <v>298.06</v>
      </c>
      <c r="L163" s="11"/>
      <c r="M163" s="11"/>
      <c r="O163" s="5">
        <v>108</v>
      </c>
      <c r="Q163" s="11">
        <v>406.06</v>
      </c>
      <c r="R163" s="11"/>
      <c r="T163" s="11">
        <v>406.06</v>
      </c>
      <c r="U163" s="11"/>
      <c r="V163" s="11"/>
      <c r="X163" s="12">
        <v>2</v>
      </c>
      <c r="Y163" s="12"/>
      <c r="AA163" s="4">
        <v>-322.77</v>
      </c>
    </row>
    <row r="164" ht="1.5" customHeight="1">
      <c r="F164" s="3">
        <f t="shared" si="2"/>
        <v>0</v>
      </c>
    </row>
    <row r="165" spans="2:12" ht="12.75">
      <c r="B165" s="3">
        <v>41</v>
      </c>
      <c r="E165" s="3">
        <v>52</v>
      </c>
      <c r="F165" s="3">
        <f t="shared" si="2"/>
        <v>41</v>
      </c>
      <c r="I165" s="10" t="s">
        <v>51</v>
      </c>
      <c r="J165" s="10"/>
      <c r="K165" s="10"/>
      <c r="L165" s="10"/>
    </row>
    <row r="166" spans="11:27" ht="13.5" customHeight="1">
      <c r="K166" s="11">
        <v>272.55</v>
      </c>
      <c r="L166" s="11"/>
      <c r="M166" s="11"/>
      <c r="O166" s="5">
        <v>304</v>
      </c>
      <c r="Q166" s="11">
        <v>576.55</v>
      </c>
      <c r="R166" s="11"/>
      <c r="T166" s="11">
        <v>533.76</v>
      </c>
      <c r="U166" s="11"/>
      <c r="V166" s="11"/>
      <c r="X166" s="12">
        <v>1</v>
      </c>
      <c r="Y166" s="12"/>
      <c r="AA166" s="4">
        <v>-450.47</v>
      </c>
    </row>
    <row r="167" spans="11:25" ht="13.5" customHeight="1">
      <c r="K167" s="11">
        <v>217.76</v>
      </c>
      <c r="L167" s="11"/>
      <c r="M167" s="11"/>
      <c r="O167" s="5">
        <v>316</v>
      </c>
      <c r="Q167" s="11">
        <v>533.76</v>
      </c>
      <c r="R167" s="11"/>
      <c r="X167" s="12">
        <v>2</v>
      </c>
      <c r="Y167" s="12"/>
    </row>
    <row r="168" ht="1.5" customHeight="1"/>
    <row r="169" ht="2.25" customHeight="1"/>
    <row r="170" ht="409.5" customHeight="1"/>
    <row r="171" ht="30" customHeight="1"/>
  </sheetData>
  <sheetProtection/>
  <mergeCells count="337">
    <mergeCell ref="B2:O2"/>
    <mergeCell ref="R2:U2"/>
    <mergeCell ref="Y2:AB2"/>
    <mergeCell ref="B4:C4"/>
    <mergeCell ref="E4:G4"/>
    <mergeCell ref="L4:M4"/>
    <mergeCell ref="Q4:R4"/>
    <mergeCell ref="U4:V4"/>
    <mergeCell ref="X4:Y4"/>
    <mergeCell ref="Z4:AB4"/>
    <mergeCell ref="I6:L6"/>
    <mergeCell ref="K7:M7"/>
    <mergeCell ref="Q7:R7"/>
    <mergeCell ref="T7:V7"/>
    <mergeCell ref="X7:Y7"/>
    <mergeCell ref="I9:L9"/>
    <mergeCell ref="K10:M10"/>
    <mergeCell ref="Q10:R10"/>
    <mergeCell ref="T10:V10"/>
    <mergeCell ref="X10:Y10"/>
    <mergeCell ref="K11:M11"/>
    <mergeCell ref="Q11:R11"/>
    <mergeCell ref="X11:Y11"/>
    <mergeCell ref="I13:L13"/>
    <mergeCell ref="K14:M14"/>
    <mergeCell ref="Q14:R14"/>
    <mergeCell ref="T14:V14"/>
    <mergeCell ref="X14:Y14"/>
    <mergeCell ref="K15:M15"/>
    <mergeCell ref="Q15:R15"/>
    <mergeCell ref="X15:Y15"/>
    <mergeCell ref="I17:L17"/>
    <mergeCell ref="K18:M18"/>
    <mergeCell ref="Q18:R18"/>
    <mergeCell ref="T18:V18"/>
    <mergeCell ref="X18:Y18"/>
    <mergeCell ref="K19:M19"/>
    <mergeCell ref="Q19:R19"/>
    <mergeCell ref="X19:Y19"/>
    <mergeCell ref="I21:L21"/>
    <mergeCell ref="K22:M22"/>
    <mergeCell ref="Q22:R22"/>
    <mergeCell ref="T22:V22"/>
    <mergeCell ref="X22:Y22"/>
    <mergeCell ref="K23:M23"/>
    <mergeCell ref="Q23:R23"/>
    <mergeCell ref="X23:Y23"/>
    <mergeCell ref="I25:L25"/>
    <mergeCell ref="K26:M26"/>
    <mergeCell ref="Q26:R26"/>
    <mergeCell ref="T26:V26"/>
    <mergeCell ref="X26:Y26"/>
    <mergeCell ref="K27:M27"/>
    <mergeCell ref="Q27:R27"/>
    <mergeCell ref="X27:Y27"/>
    <mergeCell ref="I29:L29"/>
    <mergeCell ref="K30:M30"/>
    <mergeCell ref="Q30:R30"/>
    <mergeCell ref="T30:V30"/>
    <mergeCell ref="X30:Y30"/>
    <mergeCell ref="K31:M31"/>
    <mergeCell ref="Q31:R31"/>
    <mergeCell ref="X31:Y31"/>
    <mergeCell ref="I33:L33"/>
    <mergeCell ref="K34:M34"/>
    <mergeCell ref="Q34:R34"/>
    <mergeCell ref="T34:V34"/>
    <mergeCell ref="X34:Y34"/>
    <mergeCell ref="K35:M35"/>
    <mergeCell ref="Q35:R35"/>
    <mergeCell ref="X35:Y35"/>
    <mergeCell ref="I37:L37"/>
    <mergeCell ref="K38:M38"/>
    <mergeCell ref="Q38:R38"/>
    <mergeCell ref="T38:V38"/>
    <mergeCell ref="X38:Y38"/>
    <mergeCell ref="K39:M39"/>
    <mergeCell ref="Q39:R39"/>
    <mergeCell ref="X39:Y39"/>
    <mergeCell ref="I41:L41"/>
    <mergeCell ref="K42:M42"/>
    <mergeCell ref="Q42:R42"/>
    <mergeCell ref="T42:V42"/>
    <mergeCell ref="X42:Y42"/>
    <mergeCell ref="K43:M43"/>
    <mergeCell ref="Q43:R43"/>
    <mergeCell ref="X43:Y43"/>
    <mergeCell ref="I45:L45"/>
    <mergeCell ref="K46:M46"/>
    <mergeCell ref="Q46:R46"/>
    <mergeCell ref="T46:V46"/>
    <mergeCell ref="X46:Y46"/>
    <mergeCell ref="K47:M47"/>
    <mergeCell ref="Q47:R47"/>
    <mergeCell ref="X47:Y47"/>
    <mergeCell ref="I49:L49"/>
    <mergeCell ref="K50:M50"/>
    <mergeCell ref="Q50:R50"/>
    <mergeCell ref="T50:V50"/>
    <mergeCell ref="X50:Y50"/>
    <mergeCell ref="K51:M51"/>
    <mergeCell ref="Q51:R51"/>
    <mergeCell ref="X51:Y51"/>
    <mergeCell ref="I53:L53"/>
    <mergeCell ref="K54:M54"/>
    <mergeCell ref="Q54:R54"/>
    <mergeCell ref="T54:V54"/>
    <mergeCell ref="X54:Y54"/>
    <mergeCell ref="K55:M55"/>
    <mergeCell ref="Q55:R55"/>
    <mergeCell ref="X55:Y55"/>
    <mergeCell ref="I57:L57"/>
    <mergeCell ref="K58:M58"/>
    <mergeCell ref="Q58:R58"/>
    <mergeCell ref="T58:V58"/>
    <mergeCell ref="X58:Y58"/>
    <mergeCell ref="K59:M59"/>
    <mergeCell ref="Q59:R59"/>
    <mergeCell ref="X59:Y59"/>
    <mergeCell ref="I61:L61"/>
    <mergeCell ref="K62:M62"/>
    <mergeCell ref="Q62:R62"/>
    <mergeCell ref="T62:V62"/>
    <mergeCell ref="X62:Y62"/>
    <mergeCell ref="K63:M63"/>
    <mergeCell ref="Q63:R63"/>
    <mergeCell ref="X63:Y63"/>
    <mergeCell ref="I65:L65"/>
    <mergeCell ref="K66:M66"/>
    <mergeCell ref="Q66:R66"/>
    <mergeCell ref="T66:V66"/>
    <mergeCell ref="X66:Y66"/>
    <mergeCell ref="K67:M67"/>
    <mergeCell ref="Q67:R67"/>
    <mergeCell ref="X67:Y67"/>
    <mergeCell ref="I69:L69"/>
    <mergeCell ref="K70:M70"/>
    <mergeCell ref="Q70:R70"/>
    <mergeCell ref="T70:V70"/>
    <mergeCell ref="X70:Y70"/>
    <mergeCell ref="K71:M71"/>
    <mergeCell ref="Q71:R71"/>
    <mergeCell ref="X71:Y71"/>
    <mergeCell ref="I73:L73"/>
    <mergeCell ref="K74:M74"/>
    <mergeCell ref="Q74:R74"/>
    <mergeCell ref="T74:V74"/>
    <mergeCell ref="X74:Y74"/>
    <mergeCell ref="K75:M75"/>
    <mergeCell ref="Q75:R75"/>
    <mergeCell ref="X75:Y75"/>
    <mergeCell ref="I77:L77"/>
    <mergeCell ref="K78:M78"/>
    <mergeCell ref="Q78:R78"/>
    <mergeCell ref="T78:V78"/>
    <mergeCell ref="X78:Y78"/>
    <mergeCell ref="K79:M79"/>
    <mergeCell ref="Q79:R79"/>
    <mergeCell ref="X79:Y79"/>
    <mergeCell ref="I81:L81"/>
    <mergeCell ref="K82:M82"/>
    <mergeCell ref="Q82:R82"/>
    <mergeCell ref="T82:V82"/>
    <mergeCell ref="X82:Y82"/>
    <mergeCell ref="K83:M83"/>
    <mergeCell ref="Q83:R83"/>
    <mergeCell ref="T83:V83"/>
    <mergeCell ref="X83:Y83"/>
    <mergeCell ref="I85:L85"/>
    <mergeCell ref="K86:M86"/>
    <mergeCell ref="Q86:R86"/>
    <mergeCell ref="T86:V86"/>
    <mergeCell ref="X86:Y86"/>
    <mergeCell ref="K87:M87"/>
    <mergeCell ref="Q87:R87"/>
    <mergeCell ref="X87:Y87"/>
    <mergeCell ref="I89:L89"/>
    <mergeCell ref="K90:M90"/>
    <mergeCell ref="Q90:R90"/>
    <mergeCell ref="T90:V90"/>
    <mergeCell ref="X90:Y90"/>
    <mergeCell ref="K91:M91"/>
    <mergeCell ref="Q91:R91"/>
    <mergeCell ref="X91:Y91"/>
    <mergeCell ref="I93:L93"/>
    <mergeCell ref="K94:M94"/>
    <mergeCell ref="Q94:R94"/>
    <mergeCell ref="T94:V94"/>
    <mergeCell ref="X94:Y94"/>
    <mergeCell ref="K95:M95"/>
    <mergeCell ref="Q95:R95"/>
    <mergeCell ref="X95:Y95"/>
    <mergeCell ref="I97:L97"/>
    <mergeCell ref="K98:M98"/>
    <mergeCell ref="Q98:R98"/>
    <mergeCell ref="T98:V98"/>
    <mergeCell ref="X98:Y98"/>
    <mergeCell ref="K99:M99"/>
    <mergeCell ref="Q99:R99"/>
    <mergeCell ref="X99:Y99"/>
    <mergeCell ref="I101:L101"/>
    <mergeCell ref="K102:M102"/>
    <mergeCell ref="Q102:R102"/>
    <mergeCell ref="T102:V102"/>
    <mergeCell ref="X102:Y102"/>
    <mergeCell ref="K103:M103"/>
    <mergeCell ref="Q103:R103"/>
    <mergeCell ref="X103:Y103"/>
    <mergeCell ref="I105:L105"/>
    <mergeCell ref="K106:M106"/>
    <mergeCell ref="Q106:R106"/>
    <mergeCell ref="T106:V106"/>
    <mergeCell ref="X106:Y106"/>
    <mergeCell ref="K107:M107"/>
    <mergeCell ref="Q107:R107"/>
    <mergeCell ref="X107:Y107"/>
    <mergeCell ref="I109:L109"/>
    <mergeCell ref="K110:M110"/>
    <mergeCell ref="Q110:R110"/>
    <mergeCell ref="T110:V110"/>
    <mergeCell ref="X110:Y110"/>
    <mergeCell ref="K111:M111"/>
    <mergeCell ref="Q111:R111"/>
    <mergeCell ref="X111:Y111"/>
    <mergeCell ref="I113:L113"/>
    <mergeCell ref="K114:M114"/>
    <mergeCell ref="Q114:R114"/>
    <mergeCell ref="T114:V114"/>
    <mergeCell ref="X114:Y114"/>
    <mergeCell ref="K115:M115"/>
    <mergeCell ref="Q115:R115"/>
    <mergeCell ref="X115:Y115"/>
    <mergeCell ref="I117:L117"/>
    <mergeCell ref="K118:M118"/>
    <mergeCell ref="Q118:R118"/>
    <mergeCell ref="T118:V118"/>
    <mergeCell ref="X118:Y118"/>
    <mergeCell ref="K119:M119"/>
    <mergeCell ref="Q119:R119"/>
    <mergeCell ref="X119:Y119"/>
    <mergeCell ref="I121:L121"/>
    <mergeCell ref="K122:M122"/>
    <mergeCell ref="Q122:R122"/>
    <mergeCell ref="T122:V122"/>
    <mergeCell ref="X122:Y122"/>
    <mergeCell ref="K123:M123"/>
    <mergeCell ref="Q123:R123"/>
    <mergeCell ref="X123:Y123"/>
    <mergeCell ref="I125:L125"/>
    <mergeCell ref="K126:M126"/>
    <mergeCell ref="Q126:R126"/>
    <mergeCell ref="T126:V126"/>
    <mergeCell ref="X126:Y126"/>
    <mergeCell ref="K127:M127"/>
    <mergeCell ref="Q127:R127"/>
    <mergeCell ref="X127:Y127"/>
    <mergeCell ref="I129:L129"/>
    <mergeCell ref="K130:M130"/>
    <mergeCell ref="Q130:R130"/>
    <mergeCell ref="T130:V130"/>
    <mergeCell ref="X130:Y130"/>
    <mergeCell ref="K131:M131"/>
    <mergeCell ref="Q131:R131"/>
    <mergeCell ref="X131:Y131"/>
    <mergeCell ref="I133:L133"/>
    <mergeCell ref="K134:M134"/>
    <mergeCell ref="Q134:R134"/>
    <mergeCell ref="T134:V134"/>
    <mergeCell ref="X134:Y134"/>
    <mergeCell ref="K135:M135"/>
    <mergeCell ref="Q135:R135"/>
    <mergeCell ref="X135:Y135"/>
    <mergeCell ref="I137:L137"/>
    <mergeCell ref="K138:M138"/>
    <mergeCell ref="Q138:R138"/>
    <mergeCell ref="T138:V138"/>
    <mergeCell ref="X138:Y138"/>
    <mergeCell ref="K139:M139"/>
    <mergeCell ref="Q139:R139"/>
    <mergeCell ref="X139:Y139"/>
    <mergeCell ref="I141:L141"/>
    <mergeCell ref="K142:M142"/>
    <mergeCell ref="Q142:R142"/>
    <mergeCell ref="T142:V142"/>
    <mergeCell ref="X142:Y142"/>
    <mergeCell ref="K143:M143"/>
    <mergeCell ref="Q143:R143"/>
    <mergeCell ref="X143:Y143"/>
    <mergeCell ref="I145:L145"/>
    <mergeCell ref="K146:M146"/>
    <mergeCell ref="Q146:R146"/>
    <mergeCell ref="T146:V146"/>
    <mergeCell ref="X146:Y146"/>
    <mergeCell ref="K147:M147"/>
    <mergeCell ref="Q147:R147"/>
    <mergeCell ref="X147:Y147"/>
    <mergeCell ref="I149:L149"/>
    <mergeCell ref="K150:M150"/>
    <mergeCell ref="Q150:R150"/>
    <mergeCell ref="T150:V150"/>
    <mergeCell ref="X150:Y150"/>
    <mergeCell ref="K151:M151"/>
    <mergeCell ref="Q151:R151"/>
    <mergeCell ref="X151:Y151"/>
    <mergeCell ref="I153:L153"/>
    <mergeCell ref="K154:M154"/>
    <mergeCell ref="Q154:R154"/>
    <mergeCell ref="T154:V154"/>
    <mergeCell ref="X154:Y154"/>
    <mergeCell ref="K155:M155"/>
    <mergeCell ref="Q155:R155"/>
    <mergeCell ref="X155:Y155"/>
    <mergeCell ref="I157:L157"/>
    <mergeCell ref="K158:M158"/>
    <mergeCell ref="Q158:R158"/>
    <mergeCell ref="T158:V158"/>
    <mergeCell ref="X158:Y158"/>
    <mergeCell ref="K159:M159"/>
    <mergeCell ref="Q159:R159"/>
    <mergeCell ref="X159:Y159"/>
    <mergeCell ref="I161:L161"/>
    <mergeCell ref="K162:M162"/>
    <mergeCell ref="Q162:R162"/>
    <mergeCell ref="T162:V162"/>
    <mergeCell ref="X162:Y162"/>
    <mergeCell ref="K163:M163"/>
    <mergeCell ref="Q163:R163"/>
    <mergeCell ref="T163:V163"/>
    <mergeCell ref="X163:Y163"/>
    <mergeCell ref="I165:L165"/>
    <mergeCell ref="K166:M166"/>
    <mergeCell ref="Q166:R166"/>
    <mergeCell ref="T166:V166"/>
    <mergeCell ref="X166:Y166"/>
    <mergeCell ref="K167:M167"/>
    <mergeCell ref="Q167:R167"/>
    <mergeCell ref="X167:Y167"/>
  </mergeCells>
  <printOptions/>
  <pageMargins left="0.25" right="0.25" top="0.25" bottom="0.25" header="0" footer="0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1">
      <selection activeCell="F54" sqref="F54:H57"/>
    </sheetView>
  </sheetViews>
  <sheetFormatPr defaultColWidth="9.140625" defaultRowHeight="12.75"/>
  <cols>
    <col min="2" max="2" width="22.28125" style="0" bestFit="1" customWidth="1"/>
  </cols>
  <sheetData>
    <row r="1" spans="1:4" ht="14.25">
      <c r="A1" s="7"/>
      <c r="B1" s="7" t="s">
        <v>52</v>
      </c>
      <c r="C1" s="7"/>
      <c r="D1" s="7"/>
    </row>
    <row r="2" spans="1:8" ht="12.75">
      <c r="A2" s="8">
        <v>11</v>
      </c>
      <c r="B2" s="8" t="s">
        <v>12</v>
      </c>
      <c r="C2" s="8">
        <v>68</v>
      </c>
      <c r="D2" s="8">
        <v>1985</v>
      </c>
      <c r="F2">
        <f>VLOOKUP(C2,'д1'!$E$6:$G$165,2,FALSE)</f>
        <v>2</v>
      </c>
      <c r="G2">
        <f>VLOOKUP(C2,'д2'!$E$6:$F$165,2,FALSE)</f>
        <v>2</v>
      </c>
      <c r="H2">
        <f aca="true" t="shared" si="0" ref="H2:H12">F2+G2</f>
        <v>4</v>
      </c>
    </row>
    <row r="3" spans="1:8" ht="12.75">
      <c r="A3" s="8">
        <v>3</v>
      </c>
      <c r="B3" s="8" t="s">
        <v>14</v>
      </c>
      <c r="C3" s="8">
        <v>94</v>
      </c>
      <c r="D3" s="8">
        <v>1986</v>
      </c>
      <c r="F3">
        <f>VLOOKUP(C3,'д1'!$E$6:$G$165,2,FALSE)</f>
        <v>4</v>
      </c>
      <c r="G3">
        <f>VLOOKUP(C3,'д2'!$E$6:$F$165,2,FALSE)</f>
        <v>4</v>
      </c>
      <c r="H3">
        <f t="shared" si="0"/>
        <v>8</v>
      </c>
    </row>
    <row r="4" spans="1:8" ht="12.75">
      <c r="A4" s="8">
        <v>6</v>
      </c>
      <c r="B4" s="8" t="s">
        <v>16</v>
      </c>
      <c r="C4" s="8">
        <v>91</v>
      </c>
      <c r="D4" s="8">
        <v>1983</v>
      </c>
      <c r="F4">
        <f>VLOOKUP(C4,'д1'!$E$6:$G$165,2,FALSE)</f>
        <v>5</v>
      </c>
      <c r="G4">
        <f>VLOOKUP(C4,'д2'!$E$6:$F$165,2,FALSE)</f>
        <v>6</v>
      </c>
      <c r="H4">
        <f t="shared" si="0"/>
        <v>11</v>
      </c>
    </row>
    <row r="5" spans="1:8" ht="12.75">
      <c r="A5" s="8">
        <v>10</v>
      </c>
      <c r="B5" s="8" t="s">
        <v>15</v>
      </c>
      <c r="C5" s="8">
        <v>97</v>
      </c>
      <c r="D5" s="8">
        <v>1985</v>
      </c>
      <c r="F5">
        <f>VLOOKUP(C5,'д1'!$E$6:$G$165,2,FALSE)</f>
        <v>10</v>
      </c>
      <c r="G5">
        <f>VLOOKUP(C5,'д2'!$E$6:$F$165,2,FALSE)</f>
        <v>5</v>
      </c>
      <c r="H5">
        <f t="shared" si="0"/>
        <v>15</v>
      </c>
    </row>
    <row r="6" spans="1:8" ht="12.75">
      <c r="A6" s="8">
        <v>2</v>
      </c>
      <c r="B6" s="8" t="s">
        <v>20</v>
      </c>
      <c r="C6" s="8">
        <v>77</v>
      </c>
      <c r="D6" s="8">
        <v>1986</v>
      </c>
      <c r="F6">
        <f>VLOOKUP(C6,'д1'!$E$6:$G$165,2,FALSE)</f>
        <v>6</v>
      </c>
      <c r="G6">
        <f>VLOOKUP(C6,'д2'!$E$6:$F$165,2,FALSE)</f>
        <v>10</v>
      </c>
      <c r="H6">
        <f t="shared" si="0"/>
        <v>16</v>
      </c>
    </row>
    <row r="7" spans="1:8" ht="12.75">
      <c r="A7" s="8">
        <v>9</v>
      </c>
      <c r="B7" s="8" t="s">
        <v>57</v>
      </c>
      <c r="C7" s="8">
        <v>56</v>
      </c>
      <c r="D7" s="8">
        <v>1982</v>
      </c>
      <c r="F7">
        <f>VLOOKUP(C7,'д1'!$E$6:$G$165,2,FALSE)</f>
        <v>12</v>
      </c>
      <c r="G7">
        <f>VLOOKUP(C7,'д2'!$E$6:$F$165,2,FALSE)</f>
        <v>16</v>
      </c>
      <c r="H7">
        <f t="shared" si="0"/>
        <v>28</v>
      </c>
    </row>
    <row r="8" spans="1:8" ht="12.75">
      <c r="A8" s="8">
        <v>5</v>
      </c>
      <c r="B8" s="8" t="s">
        <v>25</v>
      </c>
      <c r="C8" s="8">
        <v>95</v>
      </c>
      <c r="D8" s="8">
        <v>1982</v>
      </c>
      <c r="F8">
        <f>VLOOKUP(C8,'д1'!$E$6:$G$165,2,FALSE)</f>
        <v>20</v>
      </c>
      <c r="G8">
        <f>VLOOKUP(C8,'д2'!$E$6:$F$165,2,FALSE)</f>
        <v>15</v>
      </c>
      <c r="H8">
        <f t="shared" si="0"/>
        <v>35</v>
      </c>
    </row>
    <row r="9" spans="1:8" ht="12.75">
      <c r="A9" s="8">
        <v>7</v>
      </c>
      <c r="B9" s="8" t="s">
        <v>56</v>
      </c>
      <c r="C9" s="8">
        <v>134</v>
      </c>
      <c r="D9" s="8">
        <v>1983</v>
      </c>
      <c r="F9">
        <f>VLOOKUP(C9,'д1'!$E$6:$G$165,2,FALSE)</f>
        <v>29</v>
      </c>
      <c r="G9">
        <f>VLOOKUP(C9,'д2'!$E$6:$F$165,2,FALSE)</f>
        <v>21</v>
      </c>
      <c r="H9">
        <f t="shared" si="0"/>
        <v>50</v>
      </c>
    </row>
    <row r="10" spans="1:8" ht="12.75">
      <c r="A10" s="8">
        <v>1</v>
      </c>
      <c r="B10" s="8" t="s">
        <v>34</v>
      </c>
      <c r="C10" s="8">
        <v>69</v>
      </c>
      <c r="D10" s="8">
        <v>1984</v>
      </c>
      <c r="F10">
        <f>VLOOKUP(C10,'д1'!$E$6:$G$165,2,FALSE)</f>
        <v>31</v>
      </c>
      <c r="G10">
        <f>VLOOKUP(C10,'д2'!$E$6:$F$165,2,FALSE)</f>
        <v>24</v>
      </c>
      <c r="H10">
        <f t="shared" si="0"/>
        <v>55</v>
      </c>
    </row>
    <row r="11" spans="1:8" ht="12.75">
      <c r="A11" s="8">
        <v>8</v>
      </c>
      <c r="B11" s="8" t="s">
        <v>44</v>
      </c>
      <c r="C11" s="8">
        <v>70</v>
      </c>
      <c r="D11" s="8">
        <v>1984</v>
      </c>
      <c r="F11">
        <f>VLOOKUP(C11,'д1'!$E$6:$G$165,2,FALSE)</f>
        <v>36</v>
      </c>
      <c r="G11">
        <f>VLOOKUP(C11,'д2'!$E$6:$F$165,2,FALSE)</f>
        <v>34</v>
      </c>
      <c r="H11">
        <f t="shared" si="0"/>
        <v>70</v>
      </c>
    </row>
    <row r="12" spans="1:8" ht="12.75">
      <c r="A12" s="8">
        <v>4</v>
      </c>
      <c r="B12" s="8" t="s">
        <v>55</v>
      </c>
      <c r="C12" s="8">
        <v>78</v>
      </c>
      <c r="D12" s="8">
        <v>1986</v>
      </c>
      <c r="F12">
        <f>VLOOKUP(C12,'д1'!$E$6:$G$165,2,FALSE)</f>
        <v>30</v>
      </c>
      <c r="G12">
        <v>100</v>
      </c>
      <c r="H12">
        <f t="shared" si="0"/>
        <v>130</v>
      </c>
    </row>
    <row r="13" spans="1:8" ht="12.75">
      <c r="A13" s="8"/>
      <c r="B13" s="8" t="s">
        <v>4</v>
      </c>
      <c r="C13" s="8" t="s">
        <v>53</v>
      </c>
      <c r="D13" s="8" t="s">
        <v>54</v>
      </c>
      <c r="H13" t="s">
        <v>63</v>
      </c>
    </row>
    <row r="14" ht="12.75">
      <c r="A14" s="8">
        <v>12</v>
      </c>
    </row>
    <row r="18" spans="1:4" ht="14.25">
      <c r="A18" s="7"/>
      <c r="B18" s="7" t="s">
        <v>64</v>
      </c>
      <c r="C18" s="7"/>
      <c r="D18" s="7"/>
    </row>
    <row r="19" spans="1:4" ht="12.75">
      <c r="A19" s="8"/>
      <c r="B19" s="8" t="s">
        <v>4</v>
      </c>
      <c r="C19" s="8" t="s">
        <v>53</v>
      </c>
      <c r="D19" s="8" t="s">
        <v>54</v>
      </c>
    </row>
    <row r="20" spans="1:8" ht="12.75">
      <c r="A20" s="8">
        <v>1</v>
      </c>
      <c r="B20" s="8" t="s">
        <v>43</v>
      </c>
      <c r="C20" s="8">
        <v>51</v>
      </c>
      <c r="D20" s="8">
        <v>1978</v>
      </c>
      <c r="F20">
        <f>VLOOKUP(C20,'д1'!$E$6:$G$165,2,FALSE)</f>
        <v>38</v>
      </c>
      <c r="G20">
        <f>VLOOKUP(C20,'д2'!$E$6:$F$165,2,FALSE)</f>
        <v>33</v>
      </c>
      <c r="H20">
        <f aca="true" t="shared" si="1" ref="H20:H26">F20+G20</f>
        <v>71</v>
      </c>
    </row>
    <row r="21" spans="1:8" ht="12.75">
      <c r="A21" s="8">
        <v>2</v>
      </c>
      <c r="B21" s="8" t="s">
        <v>65</v>
      </c>
      <c r="C21" s="8">
        <v>89</v>
      </c>
      <c r="D21" s="8">
        <v>1978</v>
      </c>
      <c r="F21">
        <v>100</v>
      </c>
      <c r="G21">
        <f>VLOOKUP(C21,'д2'!$E$6:$F$165,2,FALSE)</f>
        <v>28</v>
      </c>
      <c r="H21">
        <f t="shared" si="1"/>
        <v>128</v>
      </c>
    </row>
    <row r="22" spans="1:8" ht="12.75">
      <c r="A22" s="8">
        <v>3</v>
      </c>
      <c r="B22" s="8" t="s">
        <v>51</v>
      </c>
      <c r="C22" s="8">
        <v>52</v>
      </c>
      <c r="D22" s="8">
        <v>1977</v>
      </c>
      <c r="F22">
        <v>100</v>
      </c>
      <c r="G22">
        <f>VLOOKUP(C22,'д2'!$E$6:$F$165,2,FALSE)</f>
        <v>41</v>
      </c>
      <c r="H22">
        <f t="shared" si="1"/>
        <v>141</v>
      </c>
    </row>
    <row r="23" spans="1:8" ht="12.75">
      <c r="A23" s="8">
        <v>4</v>
      </c>
      <c r="B23" s="8" t="s">
        <v>17</v>
      </c>
      <c r="C23" s="8">
        <v>62</v>
      </c>
      <c r="D23" s="8">
        <v>1978</v>
      </c>
      <c r="F23">
        <f>VLOOKUP(C23,'д1'!$E$6:$G$165,2,FALSE)</f>
        <v>8</v>
      </c>
      <c r="G23">
        <f>VLOOKUP(C23,'д2'!$E$6:$F$165,2,FALSE)</f>
        <v>7</v>
      </c>
      <c r="H23">
        <f t="shared" si="1"/>
        <v>15</v>
      </c>
    </row>
    <row r="24" spans="1:8" ht="12.75">
      <c r="A24" s="8">
        <v>5</v>
      </c>
      <c r="B24" s="8" t="s">
        <v>21</v>
      </c>
      <c r="C24" s="8">
        <v>84</v>
      </c>
      <c r="D24" s="8">
        <v>1981</v>
      </c>
      <c r="F24">
        <f>VLOOKUP(C24,'д1'!$E$6:$G$165,2,FALSE)</f>
        <v>18</v>
      </c>
      <c r="G24">
        <f>VLOOKUP(C24,'д2'!$E$6:$F$165,2,FALSE)</f>
        <v>11</v>
      </c>
      <c r="H24">
        <f t="shared" si="1"/>
        <v>29</v>
      </c>
    </row>
    <row r="25" spans="1:8" ht="12.75">
      <c r="A25" s="8">
        <v>6</v>
      </c>
      <c r="B25" s="8" t="s">
        <v>49</v>
      </c>
      <c r="C25" s="8">
        <v>71</v>
      </c>
      <c r="D25" s="8">
        <v>1980</v>
      </c>
      <c r="F25">
        <f>VLOOKUP(C25,'д1'!$E$6:$G$165,2,FALSE)</f>
        <v>37</v>
      </c>
      <c r="G25">
        <f>VLOOKUP(C25,'д2'!$E$6:$F$165,2,FALSE)</f>
        <v>39</v>
      </c>
      <c r="H25">
        <f t="shared" si="1"/>
        <v>76</v>
      </c>
    </row>
    <row r="26" spans="1:8" ht="12.75">
      <c r="A26" s="8">
        <v>7</v>
      </c>
      <c r="B26" s="8" t="s">
        <v>36</v>
      </c>
      <c r="C26" s="8">
        <v>26</v>
      </c>
      <c r="D26" s="8">
        <v>1981</v>
      </c>
      <c r="F26">
        <f>VLOOKUP(C26,'д1'!$E$6:$G$165,2,FALSE)</f>
        <v>22</v>
      </c>
      <c r="G26">
        <f>VLOOKUP(C26,'д2'!$E$6:$F$165,2,FALSE)</f>
        <v>26</v>
      </c>
      <c r="H26">
        <f t="shared" si="1"/>
        <v>48</v>
      </c>
    </row>
    <row r="27" spans="1:4" ht="12.75">
      <c r="A27" s="8">
        <v>8</v>
      </c>
      <c r="B27" s="8"/>
      <c r="C27" s="8"/>
      <c r="D27" s="8"/>
    </row>
    <row r="28" ht="12.75">
      <c r="A28" s="8">
        <v>9</v>
      </c>
    </row>
    <row r="30" spans="2:8" ht="12.75">
      <c r="B30" s="8" t="s">
        <v>18</v>
      </c>
      <c r="C30" s="8">
        <v>80</v>
      </c>
      <c r="D30" s="8">
        <v>1976</v>
      </c>
      <c r="F30">
        <f>VLOOKUP(C30,'д1'!$E$6:$G$165,2,FALSE)</f>
        <v>13</v>
      </c>
      <c r="G30">
        <f>VLOOKUP(C30,'д2'!$E$6:$F$165,2,FALSE)</f>
        <v>8</v>
      </c>
      <c r="H30">
        <f aca="true" t="shared" si="2" ref="H30:H35">F30+G30</f>
        <v>21</v>
      </c>
    </row>
    <row r="31" spans="2:8" ht="12.75">
      <c r="B31" s="8" t="s">
        <v>19</v>
      </c>
      <c r="C31" s="8">
        <v>66</v>
      </c>
      <c r="D31" s="8">
        <v>1973</v>
      </c>
      <c r="F31">
        <f>VLOOKUP(C31,'д1'!$E$6:$G$165,2,FALSE)</f>
        <v>9</v>
      </c>
      <c r="G31">
        <f>VLOOKUP(C31,'д2'!$E$6:$F$165,2,FALSE)</f>
        <v>9</v>
      </c>
      <c r="H31">
        <f t="shared" si="2"/>
        <v>18</v>
      </c>
    </row>
    <row r="32" spans="2:8" ht="12.75">
      <c r="B32" s="8" t="s">
        <v>32</v>
      </c>
      <c r="C32" s="8">
        <v>65</v>
      </c>
      <c r="D32" s="8">
        <v>1975</v>
      </c>
      <c r="F32">
        <f>VLOOKUP(C32,'д1'!$E$6:$G$165,2,FALSE)</f>
        <v>25</v>
      </c>
      <c r="G32">
        <f>VLOOKUP(C32,'д2'!$E$6:$F$165,2,FALSE)</f>
        <v>22</v>
      </c>
      <c r="H32">
        <f t="shared" si="2"/>
        <v>47</v>
      </c>
    </row>
    <row r="33" spans="2:8" ht="12.75">
      <c r="B33" s="8" t="s">
        <v>23</v>
      </c>
      <c r="C33" s="8">
        <v>48</v>
      </c>
      <c r="D33" s="8">
        <v>1974</v>
      </c>
      <c r="F33">
        <f>VLOOKUP(C33,'д1'!$E$6:$G$165,2,FALSE)</f>
        <v>11</v>
      </c>
      <c r="G33">
        <f>VLOOKUP(C33,'д2'!$E$6:$F$165,2,FALSE)</f>
        <v>13</v>
      </c>
      <c r="H33">
        <f t="shared" si="2"/>
        <v>24</v>
      </c>
    </row>
    <row r="34" spans="2:8" ht="12.75">
      <c r="B34" s="8" t="s">
        <v>59</v>
      </c>
      <c r="C34" s="8">
        <v>81</v>
      </c>
      <c r="D34" s="8">
        <v>1975</v>
      </c>
      <c r="F34">
        <f>VLOOKUP(C34,'д1'!$E$6:$G$165,2,FALSE)</f>
        <v>26</v>
      </c>
      <c r="G34">
        <v>100</v>
      </c>
      <c r="H34">
        <f t="shared" si="2"/>
        <v>126</v>
      </c>
    </row>
    <row r="35" spans="2:8" ht="12.75">
      <c r="B35" s="8" t="s">
        <v>66</v>
      </c>
      <c r="C35" s="8">
        <v>44</v>
      </c>
      <c r="D35" s="8">
        <v>1972</v>
      </c>
      <c r="F35">
        <v>11</v>
      </c>
      <c r="G35" s="8">
        <v>4</v>
      </c>
      <c r="H35">
        <f t="shared" si="2"/>
        <v>15</v>
      </c>
    </row>
    <row r="39" spans="2:8" ht="12.75">
      <c r="B39" s="8" t="s">
        <v>22</v>
      </c>
      <c r="C39" s="8">
        <v>99</v>
      </c>
      <c r="D39" s="8">
        <v>1968</v>
      </c>
      <c r="F39">
        <f>VLOOKUP(C39,'д1'!$E$6:$G$165,2,FALSE)</f>
        <v>14</v>
      </c>
      <c r="G39">
        <f>VLOOKUP(C39,'д2'!$E$6:$F$165,2,FALSE)</f>
        <v>12</v>
      </c>
      <c r="H39">
        <f>F39+G39</f>
        <v>26</v>
      </c>
    </row>
    <row r="40" spans="2:8" ht="12.75">
      <c r="B40" s="8" t="s">
        <v>24</v>
      </c>
      <c r="C40" s="8">
        <v>67</v>
      </c>
      <c r="D40" s="8">
        <v>1969</v>
      </c>
      <c r="F40">
        <f>VLOOKUP(C40,'д1'!$E$6:$G$165,2,FALSE)</f>
        <v>15</v>
      </c>
      <c r="G40">
        <f>VLOOKUP(C40,'д2'!$E$6:$F$165,2,FALSE)</f>
        <v>14</v>
      </c>
      <c r="H40">
        <f>F40+G40</f>
        <v>29</v>
      </c>
    </row>
    <row r="43" spans="2:8" ht="12.75">
      <c r="B43" s="8" t="s">
        <v>41</v>
      </c>
      <c r="C43" s="8">
        <v>61</v>
      </c>
      <c r="D43" s="8">
        <v>1965</v>
      </c>
      <c r="F43">
        <f>VLOOKUP(C43,'д1'!$E$6:$G$165,2,FALSE)</f>
        <v>39</v>
      </c>
      <c r="G43">
        <f>VLOOKUP(C43,'д2'!$E$6:$F$165,2,FALSE)</f>
        <v>31</v>
      </c>
      <c r="H43">
        <f>F43+G43</f>
        <v>70</v>
      </c>
    </row>
    <row r="44" spans="2:8" ht="12.75">
      <c r="B44" s="8" t="s">
        <v>60</v>
      </c>
      <c r="C44" s="8">
        <v>64</v>
      </c>
      <c r="D44" s="8">
        <v>1962</v>
      </c>
      <c r="F44">
        <f>VLOOKUP(C44,'д1'!$E$6:$G$165,2,FALSE)</f>
        <v>27</v>
      </c>
      <c r="G44">
        <f>VLOOKUP(C44,'д2'!$E$6:$F$165,2,FALSE)</f>
        <v>35</v>
      </c>
      <c r="H44">
        <f>F44+G44</f>
        <v>62</v>
      </c>
    </row>
    <row r="47" spans="2:8" ht="12.75">
      <c r="B47" s="8" t="s">
        <v>29</v>
      </c>
      <c r="C47" s="8">
        <v>133</v>
      </c>
      <c r="D47" s="8">
        <v>1957</v>
      </c>
      <c r="E47" s="8"/>
      <c r="F47">
        <f>VLOOKUP(C47,'д1'!$E$6:$G$165,2,FALSE)</f>
        <v>17</v>
      </c>
      <c r="G47">
        <f>VLOOKUP(C47,'д2'!$E$6:$F$165,2,FALSE)</f>
        <v>19</v>
      </c>
      <c r="H47">
        <f>F47+G47</f>
        <v>36</v>
      </c>
    </row>
    <row r="48" spans="2:6" ht="12.75">
      <c r="B48" s="8"/>
      <c r="C48" s="8"/>
      <c r="D48" s="8"/>
      <c r="E48" s="8"/>
      <c r="F48" s="8"/>
    </row>
    <row r="49" spans="2:4" ht="12.75">
      <c r="B49" s="8" t="s">
        <v>62</v>
      </c>
      <c r="C49" s="8">
        <v>57</v>
      </c>
      <c r="D49" s="8">
        <v>1956</v>
      </c>
    </row>
    <row r="50" spans="2:8" ht="12.75">
      <c r="B50" s="8" t="s">
        <v>28</v>
      </c>
      <c r="C50" s="8">
        <v>87</v>
      </c>
      <c r="D50" s="8">
        <v>1955</v>
      </c>
      <c r="F50">
        <f>VLOOKUP(C50,'д1'!$E$6:$G$165,2,FALSE)</f>
        <v>19</v>
      </c>
      <c r="G50">
        <f>VLOOKUP(C50,'д2'!$E$6:$F$165,2,FALSE)</f>
        <v>18</v>
      </c>
      <c r="H50">
        <f>F50+G50</f>
        <v>37</v>
      </c>
    </row>
    <row r="54" spans="2:8" ht="12.75">
      <c r="B54" s="8" t="s">
        <v>67</v>
      </c>
      <c r="C54" s="8">
        <v>85</v>
      </c>
      <c r="D54" s="8">
        <v>1978</v>
      </c>
      <c r="E54" s="8"/>
      <c r="F54" t="e">
        <f>VLOOKUP(C54,'д1'!$E$6:$G$165,2,FALSE)</f>
        <v>#N/A</v>
      </c>
      <c r="G54" t="e">
        <f>VLOOKUP(C54,'д2'!$E$6:$F$165,2,FALSE)</f>
        <v>#N/A</v>
      </c>
      <c r="H54" t="e">
        <f>F54+G54</f>
        <v>#N/A</v>
      </c>
    </row>
    <row r="55" spans="2:9" ht="12.75">
      <c r="B55" s="8" t="s">
        <v>69</v>
      </c>
      <c r="C55" s="8">
        <v>88</v>
      </c>
      <c r="D55" s="8">
        <v>1977</v>
      </c>
      <c r="E55" s="8"/>
      <c r="F55" t="e">
        <f>VLOOKUP(C55,'д1'!$E$6:$G$165,2,FALSE)</f>
        <v>#N/A</v>
      </c>
      <c r="G55" t="e">
        <f>VLOOKUP(C55,'д2'!$E$6:$F$165,2,FALSE)</f>
        <v>#N/A</v>
      </c>
      <c r="H55" t="e">
        <f>F55+G55</f>
        <v>#N/A</v>
      </c>
      <c r="I55" s="8"/>
    </row>
    <row r="56" spans="2:9" ht="12.75">
      <c r="B56" s="8" t="s">
        <v>70</v>
      </c>
      <c r="C56" s="8">
        <v>35</v>
      </c>
      <c r="D56" s="8">
        <v>1980</v>
      </c>
      <c r="E56" s="8"/>
      <c r="F56" t="e">
        <f>VLOOKUP(C56,'д1'!$E$6:$G$165,2,FALSE)</f>
        <v>#N/A</v>
      </c>
      <c r="G56" t="e">
        <f>VLOOKUP(C56,'д2'!$E$6:$F$165,2,FALSE)</f>
        <v>#N/A</v>
      </c>
      <c r="H56" t="e">
        <f>F56+G56</f>
        <v>#N/A</v>
      </c>
      <c r="I56" s="8"/>
    </row>
    <row r="57" spans="2:8" ht="12.75">
      <c r="B57" s="8" t="s">
        <v>68</v>
      </c>
      <c r="C57" s="8">
        <v>100</v>
      </c>
      <c r="D57" s="8">
        <v>1974</v>
      </c>
      <c r="F57" t="e">
        <f>VLOOKUP(C57,'д1'!$E$6:$G$165,2,FALSE)</f>
        <v>#N/A</v>
      </c>
      <c r="G57" t="e">
        <f>VLOOKUP(C57,'д2'!$E$6:$F$165,2,FALSE)</f>
        <v>#N/A</v>
      </c>
      <c r="H57" t="e">
        <f>F57+G57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3" sqref="A3:A16"/>
    </sheetView>
  </sheetViews>
  <sheetFormatPr defaultColWidth="9.140625" defaultRowHeight="12.75"/>
  <cols>
    <col min="6" max="6" width="24.421875" style="0" bestFit="1" customWidth="1"/>
  </cols>
  <sheetData>
    <row r="1" ht="12.75">
      <c r="D1" s="9"/>
    </row>
    <row r="2" ht="12.75">
      <c r="D2" s="9"/>
    </row>
    <row r="3" spans="1:4" ht="12.75">
      <c r="A3" t="s">
        <v>71</v>
      </c>
      <c r="B3" t="s">
        <v>72</v>
      </c>
      <c r="C3" t="s">
        <v>73</v>
      </c>
      <c r="D3" s="9" t="s">
        <v>74</v>
      </c>
    </row>
    <row r="4" spans="1:6" ht="12.75">
      <c r="A4">
        <v>1</v>
      </c>
      <c r="B4" s="3">
        <v>1</v>
      </c>
      <c r="C4">
        <f>VLOOKUP(E4,'д2'!$E$6:$F$165,2,FALSE)</f>
        <v>1</v>
      </c>
      <c r="D4" s="9">
        <f aca="true" t="shared" si="0" ref="D4:D47">B4+C4</f>
        <v>2</v>
      </c>
      <c r="E4" s="3">
        <v>82</v>
      </c>
      <c r="F4" s="6" t="s">
        <v>11</v>
      </c>
    </row>
    <row r="5" spans="1:6" ht="12.75">
      <c r="A5">
        <v>2</v>
      </c>
      <c r="B5" s="3">
        <v>2</v>
      </c>
      <c r="C5">
        <f>VLOOKUP(E5,'д2'!$E$6:$F$165,2,FALSE)</f>
        <v>2</v>
      </c>
      <c r="D5" s="9">
        <f t="shared" si="0"/>
        <v>4</v>
      </c>
      <c r="E5" s="3">
        <v>68</v>
      </c>
      <c r="F5" s="6" t="s">
        <v>12</v>
      </c>
    </row>
    <row r="6" spans="1:6" ht="12.75">
      <c r="A6">
        <v>3</v>
      </c>
      <c r="B6" s="3">
        <v>3</v>
      </c>
      <c r="C6">
        <f>VLOOKUP(E6,'д2'!$E$6:$F$165,2,FALSE)</f>
        <v>3</v>
      </c>
      <c r="D6" s="9">
        <f t="shared" si="0"/>
        <v>6</v>
      </c>
      <c r="E6" s="3">
        <v>90</v>
      </c>
      <c r="F6" s="6" t="s">
        <v>13</v>
      </c>
    </row>
    <row r="7" spans="1:6" ht="12.75">
      <c r="A7">
        <v>4</v>
      </c>
      <c r="B7" s="3">
        <v>4</v>
      </c>
      <c r="C7">
        <f>VLOOKUP(E7,'д2'!$E$6:$F$165,2,FALSE)</f>
        <v>4</v>
      </c>
      <c r="D7" s="9">
        <f t="shared" si="0"/>
        <v>8</v>
      </c>
      <c r="E7" s="3">
        <v>94</v>
      </c>
      <c r="F7" s="6" t="s">
        <v>14</v>
      </c>
    </row>
    <row r="8" spans="1:6" ht="12.75">
      <c r="A8">
        <v>5</v>
      </c>
      <c r="B8" s="3">
        <v>5</v>
      </c>
      <c r="C8">
        <f>VLOOKUP(E8,'д2'!$E$6:$F$165,2,FALSE)</f>
        <v>6</v>
      </c>
      <c r="D8" s="9">
        <f t="shared" si="0"/>
        <v>11</v>
      </c>
      <c r="E8" s="3">
        <v>91</v>
      </c>
      <c r="F8" s="6" t="s">
        <v>16</v>
      </c>
    </row>
    <row r="9" spans="1:6" ht="12.75">
      <c r="A9">
        <v>6</v>
      </c>
      <c r="B9" s="3">
        <v>8</v>
      </c>
      <c r="C9">
        <f>VLOOKUP(E9,'д2'!$E$6:$F$165,2,FALSE)</f>
        <v>7</v>
      </c>
      <c r="D9" s="9">
        <f t="shared" si="0"/>
        <v>15</v>
      </c>
      <c r="E9" s="3">
        <v>62</v>
      </c>
      <c r="F9" s="6" t="s">
        <v>17</v>
      </c>
    </row>
    <row r="10" spans="1:6" ht="12.75">
      <c r="A10">
        <v>7</v>
      </c>
      <c r="B10" s="3">
        <v>10</v>
      </c>
      <c r="C10">
        <f>VLOOKUP(E10,'д2'!$E$6:$F$165,2,FALSE)</f>
        <v>5</v>
      </c>
      <c r="D10" s="9">
        <f t="shared" si="0"/>
        <v>15</v>
      </c>
      <c r="E10" s="3">
        <v>97</v>
      </c>
      <c r="F10" s="6" t="s">
        <v>15</v>
      </c>
    </row>
    <row r="11" spans="1:6" ht="12.75">
      <c r="A11">
        <v>8</v>
      </c>
      <c r="B11" s="3">
        <v>6</v>
      </c>
      <c r="C11">
        <f>VLOOKUP(E11,'д2'!$E$6:$F$165,2,FALSE)</f>
        <v>10</v>
      </c>
      <c r="D11" s="9">
        <f t="shared" si="0"/>
        <v>16</v>
      </c>
      <c r="E11" s="3">
        <v>77</v>
      </c>
      <c r="F11" s="6" t="s">
        <v>20</v>
      </c>
    </row>
    <row r="12" spans="1:6" ht="12.75">
      <c r="A12">
        <v>9</v>
      </c>
      <c r="B12" s="3">
        <v>9</v>
      </c>
      <c r="C12">
        <f>VLOOKUP(E12,'д2'!$E$6:$F$165,2,FALSE)</f>
        <v>9</v>
      </c>
      <c r="D12" s="9">
        <f t="shared" si="0"/>
        <v>18</v>
      </c>
      <c r="E12" s="3">
        <v>66</v>
      </c>
      <c r="F12" s="6" t="s">
        <v>19</v>
      </c>
    </row>
    <row r="13" spans="1:6" ht="12.75">
      <c r="A13">
        <v>10</v>
      </c>
      <c r="B13" s="3">
        <v>13</v>
      </c>
      <c r="C13">
        <f>VLOOKUP(E13,'д2'!$E$6:$F$165,2,FALSE)</f>
        <v>8</v>
      </c>
      <c r="D13" s="9">
        <f t="shared" si="0"/>
        <v>21</v>
      </c>
      <c r="E13" s="3">
        <v>80</v>
      </c>
      <c r="F13" s="6" t="s">
        <v>18</v>
      </c>
    </row>
    <row r="14" spans="1:6" ht="12.75">
      <c r="A14">
        <v>11</v>
      </c>
      <c r="B14" s="3">
        <v>11</v>
      </c>
      <c r="C14">
        <f>VLOOKUP(E14,'д2'!$E$6:$F$165,2,FALSE)</f>
        <v>13</v>
      </c>
      <c r="D14" s="9">
        <f t="shared" si="0"/>
        <v>24</v>
      </c>
      <c r="E14" s="3">
        <v>48</v>
      </c>
      <c r="F14" s="6" t="s">
        <v>23</v>
      </c>
    </row>
    <row r="15" spans="1:6" ht="12.75">
      <c r="A15">
        <v>12</v>
      </c>
      <c r="B15" s="3">
        <v>14</v>
      </c>
      <c r="C15">
        <f>VLOOKUP(E15,'д2'!$E$6:$F$165,2,FALSE)</f>
        <v>12</v>
      </c>
      <c r="D15" s="9">
        <f t="shared" si="0"/>
        <v>26</v>
      </c>
      <c r="E15" s="3">
        <v>99</v>
      </c>
      <c r="F15" s="6" t="s">
        <v>22</v>
      </c>
    </row>
    <row r="16" spans="1:6" ht="12.75">
      <c r="A16">
        <v>13</v>
      </c>
      <c r="B16" s="3">
        <v>12</v>
      </c>
      <c r="C16">
        <f>VLOOKUP(E16,'д2'!$E$6:$F$165,2,FALSE)</f>
        <v>16</v>
      </c>
      <c r="D16" s="9">
        <f t="shared" si="0"/>
        <v>28</v>
      </c>
      <c r="E16" s="3">
        <v>56</v>
      </c>
      <c r="F16" s="6" t="s">
        <v>57</v>
      </c>
    </row>
    <row r="17" spans="1:6" ht="12.75">
      <c r="A17">
        <v>14</v>
      </c>
      <c r="B17" s="3">
        <v>15</v>
      </c>
      <c r="C17">
        <f>VLOOKUP(E17,'д2'!$E$6:$F$165,2,FALSE)</f>
        <v>14</v>
      </c>
      <c r="D17" s="9">
        <f t="shared" si="0"/>
        <v>29</v>
      </c>
      <c r="E17" s="3">
        <v>67</v>
      </c>
      <c r="F17" s="6" t="s">
        <v>24</v>
      </c>
    </row>
    <row r="18" spans="1:6" ht="12.75">
      <c r="A18">
        <v>15</v>
      </c>
      <c r="B18" s="3">
        <v>18</v>
      </c>
      <c r="C18">
        <f>VLOOKUP(E18,'д2'!$E$6:$F$165,2,FALSE)</f>
        <v>11</v>
      </c>
      <c r="D18" s="9">
        <f t="shared" si="0"/>
        <v>29</v>
      </c>
      <c r="E18" s="3">
        <v>84</v>
      </c>
      <c r="F18" s="6" t="s">
        <v>21</v>
      </c>
    </row>
    <row r="19" spans="1:6" ht="12.75">
      <c r="A19">
        <v>16</v>
      </c>
      <c r="B19" s="3">
        <v>16</v>
      </c>
      <c r="C19">
        <f>VLOOKUP(E19,'д2'!$E$6:$F$165,2,FALSE)</f>
        <v>17</v>
      </c>
      <c r="D19" s="9">
        <f t="shared" si="0"/>
        <v>33</v>
      </c>
      <c r="E19" s="3">
        <v>45</v>
      </c>
      <c r="F19" s="6" t="s">
        <v>27</v>
      </c>
    </row>
    <row r="20" spans="1:6" ht="12.75">
      <c r="A20">
        <v>17</v>
      </c>
      <c r="B20" s="3">
        <v>20</v>
      </c>
      <c r="C20">
        <f>VLOOKUP(E20,'д2'!$E$6:$F$165,2,FALSE)</f>
        <v>15</v>
      </c>
      <c r="D20" s="9">
        <f t="shared" si="0"/>
        <v>35</v>
      </c>
      <c r="E20" s="3">
        <v>95</v>
      </c>
      <c r="F20" s="6" t="s">
        <v>25</v>
      </c>
    </row>
    <row r="21" spans="1:6" ht="12.75">
      <c r="A21">
        <v>18</v>
      </c>
      <c r="B21" s="3">
        <v>17</v>
      </c>
      <c r="C21">
        <f>VLOOKUP(E21,'д2'!$E$6:$F$165,2,FALSE)</f>
        <v>19</v>
      </c>
      <c r="D21" s="9">
        <f t="shared" si="0"/>
        <v>36</v>
      </c>
      <c r="E21" s="3">
        <v>133</v>
      </c>
      <c r="F21" s="6" t="s">
        <v>29</v>
      </c>
    </row>
    <row r="22" spans="1:6" ht="12.75">
      <c r="A22">
        <v>19</v>
      </c>
      <c r="B22" s="3">
        <v>19</v>
      </c>
      <c r="C22">
        <f>VLOOKUP(E22,'д2'!$E$6:$F$165,2,FALSE)</f>
        <v>18</v>
      </c>
      <c r="D22" s="9">
        <f t="shared" si="0"/>
        <v>37</v>
      </c>
      <c r="E22" s="3">
        <v>87</v>
      </c>
      <c r="F22" s="6" t="s">
        <v>28</v>
      </c>
    </row>
    <row r="23" spans="1:6" ht="12.75">
      <c r="A23">
        <v>20</v>
      </c>
      <c r="B23" s="3">
        <v>23</v>
      </c>
      <c r="C23">
        <f>VLOOKUP(E23,'д2'!$E$6:$F$165,2,FALSE)</f>
        <v>20</v>
      </c>
      <c r="D23" s="9">
        <f t="shared" si="0"/>
        <v>43</v>
      </c>
      <c r="E23" s="3">
        <v>34</v>
      </c>
      <c r="F23" s="6" t="s">
        <v>30</v>
      </c>
    </row>
    <row r="24" spans="1:6" ht="12.75">
      <c r="A24">
        <v>21</v>
      </c>
      <c r="B24" s="3">
        <v>25</v>
      </c>
      <c r="C24">
        <f>VLOOKUP(E24,'д2'!$E$6:$F$165,2,FALSE)</f>
        <v>22</v>
      </c>
      <c r="D24" s="9">
        <f t="shared" si="0"/>
        <v>47</v>
      </c>
      <c r="E24" s="3">
        <v>65</v>
      </c>
      <c r="F24" s="6" t="s">
        <v>32</v>
      </c>
    </row>
    <row r="25" spans="1:6" ht="12.75">
      <c r="A25">
        <v>22</v>
      </c>
      <c r="B25" s="3">
        <v>22</v>
      </c>
      <c r="C25">
        <f>VLOOKUP(E25,'д2'!$E$6:$F$165,2,FALSE)</f>
        <v>26</v>
      </c>
      <c r="D25" s="9">
        <f t="shared" si="0"/>
        <v>48</v>
      </c>
      <c r="E25" s="3">
        <v>26</v>
      </c>
      <c r="F25" s="6" t="s">
        <v>36</v>
      </c>
    </row>
    <row r="26" spans="1:6" ht="12.75">
      <c r="A26">
        <v>23</v>
      </c>
      <c r="B26" s="3">
        <v>21</v>
      </c>
      <c r="C26">
        <f>VLOOKUP(E26,'д2'!$E$6:$F$165,2,FALSE)</f>
        <v>27</v>
      </c>
      <c r="D26" s="9">
        <f t="shared" si="0"/>
        <v>48</v>
      </c>
      <c r="E26" s="3">
        <v>96</v>
      </c>
      <c r="F26" s="6" t="s">
        <v>37</v>
      </c>
    </row>
    <row r="27" spans="1:6" ht="12.75">
      <c r="A27">
        <v>24</v>
      </c>
      <c r="B27" s="3">
        <v>24</v>
      </c>
      <c r="C27">
        <f>VLOOKUP(E27,'д2'!$E$6:$F$165,2,FALSE)</f>
        <v>25</v>
      </c>
      <c r="D27" s="9">
        <f t="shared" si="0"/>
        <v>49</v>
      </c>
      <c r="E27" s="3">
        <v>47</v>
      </c>
      <c r="F27" s="6" t="s">
        <v>35</v>
      </c>
    </row>
    <row r="28" spans="1:6" ht="12.75">
      <c r="A28">
        <v>25</v>
      </c>
      <c r="B28" s="3">
        <v>29</v>
      </c>
      <c r="C28">
        <f>VLOOKUP(E28,'д2'!$E$6:$F$165,2,FALSE)</f>
        <v>21</v>
      </c>
      <c r="D28" s="9">
        <f t="shared" si="0"/>
        <v>50</v>
      </c>
      <c r="E28" s="3">
        <v>134</v>
      </c>
      <c r="F28" s="6" t="s">
        <v>56</v>
      </c>
    </row>
    <row r="29" spans="1:6" ht="12.75">
      <c r="A29">
        <v>26</v>
      </c>
      <c r="B29" s="3">
        <v>28</v>
      </c>
      <c r="C29">
        <f>VLOOKUP(E29,'д2'!$E$6:$F$165,2,FALSE)</f>
        <v>23</v>
      </c>
      <c r="D29" s="9">
        <f t="shared" si="0"/>
        <v>51</v>
      </c>
      <c r="E29" s="3">
        <v>31</v>
      </c>
      <c r="F29" s="6" t="s">
        <v>33</v>
      </c>
    </row>
    <row r="30" spans="1:6" ht="12.75">
      <c r="A30">
        <v>27</v>
      </c>
      <c r="B30" s="3">
        <v>31</v>
      </c>
      <c r="C30">
        <f>VLOOKUP(E30,'д2'!$E$6:$F$165,2,FALSE)</f>
        <v>24</v>
      </c>
      <c r="D30" s="9">
        <f t="shared" si="0"/>
        <v>55</v>
      </c>
      <c r="E30" s="3">
        <v>69</v>
      </c>
      <c r="F30" s="6" t="s">
        <v>34</v>
      </c>
    </row>
    <row r="31" spans="1:6" ht="12.75">
      <c r="A31">
        <v>28</v>
      </c>
      <c r="B31" s="3">
        <v>27</v>
      </c>
      <c r="C31">
        <f>VLOOKUP(E31,'д2'!$E$6:$F$165,2,FALSE)</f>
        <v>35</v>
      </c>
      <c r="D31" s="9">
        <f t="shared" si="0"/>
        <v>62</v>
      </c>
      <c r="E31" s="3">
        <v>64</v>
      </c>
      <c r="F31" s="6" t="s">
        <v>60</v>
      </c>
    </row>
    <row r="32" spans="1:6" ht="12.75">
      <c r="A32">
        <v>29</v>
      </c>
      <c r="B32" s="3">
        <v>33</v>
      </c>
      <c r="C32">
        <f>VLOOKUP(E32,'д2'!$E$6:$F$165,2,FALSE)</f>
        <v>32</v>
      </c>
      <c r="D32" s="9">
        <f t="shared" si="0"/>
        <v>65</v>
      </c>
      <c r="E32" s="3">
        <v>39</v>
      </c>
      <c r="F32" s="6" t="s">
        <v>42</v>
      </c>
    </row>
    <row r="33" spans="1:6" ht="12.75">
      <c r="A33">
        <v>30</v>
      </c>
      <c r="B33" s="3">
        <v>35</v>
      </c>
      <c r="C33">
        <f>VLOOKUP(E33,'д2'!$E$6:$F$165,2,FALSE)</f>
        <v>30</v>
      </c>
      <c r="D33" s="9">
        <f t="shared" si="0"/>
        <v>65</v>
      </c>
      <c r="E33" s="3">
        <v>86</v>
      </c>
      <c r="F33" s="6" t="s">
        <v>40</v>
      </c>
    </row>
    <row r="34" spans="1:6" ht="12.75">
      <c r="A34">
        <v>31</v>
      </c>
      <c r="B34" s="3">
        <v>32</v>
      </c>
      <c r="C34">
        <f>VLOOKUP(E34,'д2'!$E$6:$F$165,2,FALSE)</f>
        <v>37</v>
      </c>
      <c r="D34" s="9">
        <f t="shared" si="0"/>
        <v>69</v>
      </c>
      <c r="E34" s="3">
        <v>32</v>
      </c>
      <c r="F34" s="6" t="s">
        <v>47</v>
      </c>
    </row>
    <row r="35" spans="1:6" ht="12.75">
      <c r="A35">
        <v>32</v>
      </c>
      <c r="B35" s="3">
        <v>39</v>
      </c>
      <c r="C35">
        <f>VLOOKUP(E35,'д2'!$E$6:$F$165,2,FALSE)</f>
        <v>31</v>
      </c>
      <c r="D35" s="9">
        <f t="shared" si="0"/>
        <v>70</v>
      </c>
      <c r="E35" s="3">
        <v>61</v>
      </c>
      <c r="F35" s="6" t="s">
        <v>41</v>
      </c>
    </row>
    <row r="36" spans="1:6" ht="12.75">
      <c r="A36">
        <v>33</v>
      </c>
      <c r="B36" s="3">
        <v>36</v>
      </c>
      <c r="C36">
        <f>VLOOKUP(E36,'д2'!$E$6:$F$165,2,FALSE)</f>
        <v>34</v>
      </c>
      <c r="D36" s="9">
        <f t="shared" si="0"/>
        <v>70</v>
      </c>
      <c r="E36" s="3">
        <v>70</v>
      </c>
      <c r="F36" s="6" t="s">
        <v>44</v>
      </c>
    </row>
    <row r="37" spans="1:6" ht="12.75">
      <c r="A37">
        <v>34</v>
      </c>
      <c r="B37" s="3">
        <v>38</v>
      </c>
      <c r="C37">
        <f>VLOOKUP(E37,'д2'!$E$6:$F$165,2,FALSE)</f>
        <v>33</v>
      </c>
      <c r="D37" s="9">
        <f t="shared" si="0"/>
        <v>71</v>
      </c>
      <c r="E37" s="3">
        <v>51</v>
      </c>
      <c r="F37" s="6" t="s">
        <v>43</v>
      </c>
    </row>
    <row r="38" spans="1:6" ht="12.75">
      <c r="A38">
        <v>35</v>
      </c>
      <c r="B38" s="3">
        <v>40</v>
      </c>
      <c r="C38">
        <f>VLOOKUP(E38,'д2'!$E$6:$F$165,2,FALSE)</f>
        <v>36</v>
      </c>
      <c r="D38" s="9">
        <f t="shared" si="0"/>
        <v>76</v>
      </c>
      <c r="E38" s="3">
        <v>38</v>
      </c>
      <c r="F38" s="6" t="s">
        <v>46</v>
      </c>
    </row>
    <row r="39" spans="1:6" ht="12.75">
      <c r="A39">
        <v>36</v>
      </c>
      <c r="B39" s="3">
        <v>37</v>
      </c>
      <c r="C39">
        <f>VLOOKUP(E39,'д2'!$E$6:$F$165,2,FALSE)</f>
        <v>39</v>
      </c>
      <c r="D39" s="9">
        <f t="shared" si="0"/>
        <v>76</v>
      </c>
      <c r="E39" s="3">
        <v>71</v>
      </c>
      <c r="F39" s="6" t="s">
        <v>49</v>
      </c>
    </row>
    <row r="40" spans="1:6" ht="12.75">
      <c r="A40">
        <v>37</v>
      </c>
      <c r="B40" s="3">
        <v>42</v>
      </c>
      <c r="C40">
        <f>VLOOKUP(E40,'д2'!$E$6:$F$165,2,FALSE)</f>
        <v>38</v>
      </c>
      <c r="D40" s="9">
        <f t="shared" si="0"/>
        <v>80</v>
      </c>
      <c r="E40" s="3">
        <v>37</v>
      </c>
      <c r="F40" s="6" t="s">
        <v>48</v>
      </c>
    </row>
    <row r="41" spans="1:6" ht="12.75">
      <c r="A41">
        <v>38</v>
      </c>
      <c r="B41" s="3">
        <v>43</v>
      </c>
      <c r="C41">
        <f>VLOOKUP(E41,'д2'!$E$6:$F$165,2,FALSE)</f>
        <v>40</v>
      </c>
      <c r="D41" s="9">
        <f t="shared" si="0"/>
        <v>83</v>
      </c>
      <c r="E41" s="3">
        <v>58</v>
      </c>
      <c r="F41" s="6" t="s">
        <v>50</v>
      </c>
    </row>
    <row r="42" spans="1:6" ht="12.75">
      <c r="A42">
        <v>39</v>
      </c>
      <c r="B42" s="3">
        <v>44</v>
      </c>
      <c r="C42">
        <f>VLOOKUP(E42,'д2'!$E$6:$F$165,2,FALSE)</f>
        <v>41</v>
      </c>
      <c r="D42" s="9">
        <f t="shared" si="0"/>
        <v>85</v>
      </c>
      <c r="E42" s="3">
        <v>52</v>
      </c>
      <c r="F42" s="6" t="s">
        <v>51</v>
      </c>
    </row>
    <row r="43" spans="1:6" ht="12.75">
      <c r="A43">
        <v>40</v>
      </c>
      <c r="B43" s="3">
        <v>7</v>
      </c>
      <c r="C43">
        <v>100</v>
      </c>
      <c r="D43" s="9">
        <f t="shared" si="0"/>
        <v>107</v>
      </c>
      <c r="E43" s="3">
        <v>98</v>
      </c>
      <c r="F43" s="6" t="s">
        <v>39</v>
      </c>
    </row>
    <row r="44" spans="1:6" ht="12.75">
      <c r="A44">
        <v>41</v>
      </c>
      <c r="B44" s="3">
        <v>26</v>
      </c>
      <c r="C44">
        <v>100</v>
      </c>
      <c r="D44" s="9">
        <f t="shared" si="0"/>
        <v>126</v>
      </c>
      <c r="E44" s="3">
        <v>81</v>
      </c>
      <c r="F44" s="6" t="s">
        <v>59</v>
      </c>
    </row>
    <row r="45" spans="1:6" ht="12.75">
      <c r="A45">
        <v>42</v>
      </c>
      <c r="B45" s="3">
        <v>30</v>
      </c>
      <c r="C45">
        <v>100</v>
      </c>
      <c r="D45" s="9">
        <f t="shared" si="0"/>
        <v>130</v>
      </c>
      <c r="E45" s="3">
        <v>78</v>
      </c>
      <c r="F45" s="6" t="s">
        <v>55</v>
      </c>
    </row>
    <row r="46" spans="1:6" ht="12.75">
      <c r="A46">
        <v>43</v>
      </c>
      <c r="B46" s="3">
        <v>34</v>
      </c>
      <c r="C46">
        <v>100</v>
      </c>
      <c r="D46" s="9">
        <f t="shared" si="0"/>
        <v>134</v>
      </c>
      <c r="E46" s="3">
        <v>42</v>
      </c>
      <c r="F46" s="6" t="s">
        <v>61</v>
      </c>
    </row>
    <row r="47" spans="1:6" ht="12.75">
      <c r="A47">
        <v>44</v>
      </c>
      <c r="B47" s="3">
        <v>41</v>
      </c>
      <c r="C47">
        <v>100</v>
      </c>
      <c r="D47" s="9">
        <f t="shared" si="0"/>
        <v>141</v>
      </c>
      <c r="E47" s="3">
        <v>57</v>
      </c>
      <c r="F47" s="6" t="s">
        <v>62</v>
      </c>
    </row>
    <row r="49" ht="12.75">
      <c r="D49" s="9"/>
    </row>
    <row r="52" ht="12.75">
      <c r="D52" s="9"/>
    </row>
    <row r="53" ht="12.75">
      <c r="D53" s="9"/>
    </row>
    <row r="54" ht="12.75">
      <c r="D54" s="9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PageLayoutView="0" workbookViewId="0" topLeftCell="B1">
      <selection activeCell="B3" sqref="B3:B16"/>
    </sheetView>
  </sheetViews>
  <sheetFormatPr defaultColWidth="9.140625" defaultRowHeight="12.75"/>
  <sheetData>
    <row r="3" spans="1:7" ht="12.75">
      <c r="A3" t="str">
        <f>'общий зачетК1М'!A3</f>
        <v>место</v>
      </c>
      <c r="B3" t="s">
        <v>71</v>
      </c>
      <c r="C3" t="str">
        <f>'общий зачетК1М'!B3</f>
        <v>1 день</v>
      </c>
      <c r="D3" t="str">
        <f>'общий зачетК1М'!C3</f>
        <v>2 день</v>
      </c>
      <c r="E3" t="str">
        <f>'общий зачетК1М'!D3</f>
        <v>сумма</v>
      </c>
      <c r="F3">
        <f>'общий зачетК1М'!E3</f>
        <v>0</v>
      </c>
      <c r="G3">
        <f>'общий зачетК1М'!F3</f>
        <v>0</v>
      </c>
    </row>
    <row r="4" spans="1:7" ht="12.75">
      <c r="A4">
        <f>'общий зачетК1М'!A4</f>
        <v>1</v>
      </c>
      <c r="B4">
        <v>1</v>
      </c>
      <c r="C4">
        <f>'общий зачетК1М'!B4</f>
        <v>1</v>
      </c>
      <c r="D4">
        <f>'общий зачетК1М'!C4</f>
        <v>1</v>
      </c>
      <c r="E4">
        <f>'общий зачетК1М'!D4</f>
        <v>2</v>
      </c>
      <c r="F4">
        <v>63</v>
      </c>
      <c r="G4" t="s">
        <v>75</v>
      </c>
    </row>
    <row r="5" spans="1:8" ht="12.75">
      <c r="A5">
        <f>'общий зачетК1М'!A5</f>
        <v>2</v>
      </c>
      <c r="B5">
        <v>2</v>
      </c>
      <c r="C5">
        <v>3</v>
      </c>
      <c r="D5">
        <f>'общий зачетК1М'!C5</f>
        <v>2</v>
      </c>
      <c r="E5">
        <v>5</v>
      </c>
      <c r="F5">
        <v>92</v>
      </c>
      <c r="G5" t="s">
        <v>76</v>
      </c>
      <c r="H5" t="s">
        <v>77</v>
      </c>
    </row>
    <row r="6" spans="1:7" ht="12.75">
      <c r="A6">
        <f>'общий зачетК1М'!A6</f>
        <v>3</v>
      </c>
      <c r="B6">
        <v>3</v>
      </c>
      <c r="C6">
        <v>4</v>
      </c>
      <c r="D6">
        <f>'общий зачетК1М'!C6</f>
        <v>3</v>
      </c>
      <c r="E6">
        <v>7</v>
      </c>
      <c r="F6">
        <v>54</v>
      </c>
      <c r="G6" t="s">
        <v>78</v>
      </c>
    </row>
    <row r="7" spans="1:7" ht="12.75">
      <c r="A7">
        <f>'общий зачетК1М'!A7</f>
        <v>4</v>
      </c>
      <c r="B7">
        <v>4</v>
      </c>
      <c r="C7">
        <v>2</v>
      </c>
      <c r="D7">
        <v>5</v>
      </c>
      <c r="E7">
        <v>7</v>
      </c>
      <c r="F7">
        <v>100</v>
      </c>
      <c r="G7" t="s">
        <v>68</v>
      </c>
    </row>
    <row r="8" spans="1:7" ht="12.75">
      <c r="A8">
        <f>'общий зачетК1М'!A8</f>
        <v>5</v>
      </c>
      <c r="B8">
        <v>5</v>
      </c>
      <c r="C8">
        <f>'общий зачетК1М'!B8</f>
        <v>5</v>
      </c>
      <c r="D8">
        <v>4</v>
      </c>
      <c r="E8">
        <v>9</v>
      </c>
      <c r="F8">
        <v>30</v>
      </c>
      <c r="G8" t="s">
        <v>79</v>
      </c>
    </row>
    <row r="9" spans="1:7" ht="12.75">
      <c r="A9">
        <f>'общий зачетК1М'!A9</f>
        <v>6</v>
      </c>
      <c r="B9">
        <v>6</v>
      </c>
      <c r="C9">
        <v>6</v>
      </c>
      <c r="D9">
        <v>6</v>
      </c>
      <c r="E9">
        <v>12</v>
      </c>
      <c r="F9">
        <v>35</v>
      </c>
      <c r="G9" t="s">
        <v>70</v>
      </c>
    </row>
    <row r="10" spans="1:7" ht="12.75">
      <c r="A10">
        <f>'общий зачетК1М'!A10</f>
        <v>7</v>
      </c>
      <c r="B10">
        <v>7</v>
      </c>
      <c r="C10">
        <v>12</v>
      </c>
      <c r="D10">
        <v>7</v>
      </c>
      <c r="E10">
        <v>19</v>
      </c>
      <c r="F10">
        <v>88</v>
      </c>
      <c r="G10" t="s">
        <v>69</v>
      </c>
    </row>
    <row r="11" spans="1:7" ht="12.75">
      <c r="A11">
        <f>'общий зачетК1М'!A11</f>
        <v>8</v>
      </c>
      <c r="B11">
        <v>8</v>
      </c>
      <c r="C11">
        <v>13</v>
      </c>
      <c r="D11">
        <v>8</v>
      </c>
      <c r="E11">
        <v>21</v>
      </c>
      <c r="F11">
        <v>55</v>
      </c>
      <c r="G11" t="s">
        <v>80</v>
      </c>
    </row>
    <row r="12" spans="1:7" ht="12.75">
      <c r="A12">
        <v>9</v>
      </c>
      <c r="B12">
        <v>9</v>
      </c>
      <c r="C12">
        <v>7</v>
      </c>
      <c r="D12">
        <v>100</v>
      </c>
      <c r="E12">
        <v>107</v>
      </c>
      <c r="F12">
        <v>79</v>
      </c>
      <c r="G12" t="s">
        <v>81</v>
      </c>
    </row>
    <row r="13" spans="1:7" ht="12.75">
      <c r="A13">
        <f>'общий зачетК1М'!A13</f>
        <v>10</v>
      </c>
      <c r="B13">
        <v>10</v>
      </c>
      <c r="C13">
        <v>8</v>
      </c>
      <c r="D13">
        <v>100</v>
      </c>
      <c r="E13">
        <f>'общий зачетК1М'!D13</f>
        <v>21</v>
      </c>
      <c r="F13">
        <v>76</v>
      </c>
      <c r="G13" t="s">
        <v>82</v>
      </c>
    </row>
    <row r="14" spans="1:7" ht="12.75">
      <c r="A14">
        <f>'общий зачетК1М'!A14</f>
        <v>11</v>
      </c>
      <c r="B14">
        <v>11</v>
      </c>
      <c r="C14">
        <v>9</v>
      </c>
      <c r="D14">
        <v>100</v>
      </c>
      <c r="E14">
        <v>109</v>
      </c>
      <c r="F14">
        <v>41</v>
      </c>
      <c r="G14" t="s">
        <v>83</v>
      </c>
    </row>
    <row r="15" spans="1:7" ht="12.75">
      <c r="A15">
        <f>'общий зачетК1М'!A15</f>
        <v>12</v>
      </c>
      <c r="B15">
        <v>12</v>
      </c>
      <c r="C15">
        <v>10</v>
      </c>
      <c r="D15">
        <v>100</v>
      </c>
      <c r="E15">
        <v>110</v>
      </c>
      <c r="F15">
        <v>36</v>
      </c>
      <c r="G15" t="s">
        <v>84</v>
      </c>
    </row>
    <row r="16" spans="1:7" ht="12.75">
      <c r="A16">
        <f>'общий зачетК1М'!A16</f>
        <v>13</v>
      </c>
      <c r="B16">
        <v>13</v>
      </c>
      <c r="C16">
        <v>11</v>
      </c>
      <c r="D16">
        <v>100</v>
      </c>
      <c r="E16">
        <v>111</v>
      </c>
      <c r="F16">
        <v>85</v>
      </c>
      <c r="G1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B13" sqref="B13"/>
    </sheetView>
  </sheetViews>
  <sheetFormatPr defaultColWidth="9.140625" defaultRowHeight="12.75"/>
  <sheetData>
    <row r="3" spans="1:6" ht="12.75">
      <c r="A3" t="str">
        <f>'общий зачетК1М'!A3</f>
        <v>место</v>
      </c>
      <c r="B3" t="str">
        <f>'общий зачетК1М'!B3</f>
        <v>1 день</v>
      </c>
      <c r="C3" t="str">
        <f>'общий зачетК1М'!C3</f>
        <v>2 день</v>
      </c>
      <c r="D3" t="str">
        <f>'общий зачетК1М'!D3</f>
        <v>сумма</v>
      </c>
      <c r="E3">
        <f>'общий зачетК1М'!E3</f>
        <v>0</v>
      </c>
      <c r="F3">
        <f>'общий зачетК1М'!E3</f>
        <v>0</v>
      </c>
    </row>
    <row r="4" spans="1:6" ht="12.75">
      <c r="A4">
        <f>'общий зачетК1М'!A4</f>
        <v>1</v>
      </c>
      <c r="B4">
        <f>'общий зачетК1М'!B4</f>
        <v>1</v>
      </c>
      <c r="C4">
        <f>'общий зачетК1М'!C4</f>
        <v>1</v>
      </c>
      <c r="D4">
        <v>2</v>
      </c>
      <c r="E4">
        <v>44</v>
      </c>
      <c r="F4" t="s">
        <v>85</v>
      </c>
    </row>
    <row r="5" spans="1:6" ht="12.75">
      <c r="A5">
        <v>3</v>
      </c>
      <c r="B5">
        <f>'общий зачетК1М'!B5</f>
        <v>2</v>
      </c>
      <c r="C5">
        <v>2</v>
      </c>
      <c r="D5">
        <v>4</v>
      </c>
      <c r="E5">
        <v>46</v>
      </c>
      <c r="F5" t="s">
        <v>86</v>
      </c>
    </row>
    <row r="6" spans="1:6" ht="12.75">
      <c r="A6">
        <v>4</v>
      </c>
      <c r="B6">
        <f>'общий зачетК1М'!B6</f>
        <v>3</v>
      </c>
      <c r="C6">
        <v>3</v>
      </c>
      <c r="D6">
        <v>6</v>
      </c>
      <c r="E6">
        <v>43</v>
      </c>
      <c r="F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Dimon</cp:lastModifiedBy>
  <dcterms:modified xsi:type="dcterms:W3CDTF">2021-09-21T14:46:38Z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A0B44A40A4710564196CE3649E3A16D5F92109012B45B5DE33E7837C1E5B448FB5ADD8FC9CE460D0287786FE0ECD3F3665B0C67DDCAC14E65CF4AFF37230D51B7A259A3919D09D74A1F3F28B76679B383A801BFEE77A26F10BFE139D30F05AC87C6ADFA712A77BC029C68AEC45F6BC50141E311AC0A42E9C98623723245A14B</vt:lpwstr>
  </property>
  <property fmtid="{D5CDD505-2E9C-101B-9397-08002B2CF9AE}" pid="8" name="Business Objects Context Information6">
    <vt:lpwstr>DC3EFED99E99195ADFE1698A2496F9BD42BDB886B8295AA11178A40332A1E4A096BB7F792C84F5D18F7D38EEDB15C4A4EB32DDD16FCE8994E770B834919F300D440A34602D1649A6B08D167929A2BBA132FDE3BF8F0E5C5D9410B9071EBA8DDCF697844C</vt:lpwstr>
  </property>
</Properties>
</file>